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rat\Web\SPO\FY24 updates\"/>
    </mc:Choice>
  </mc:AlternateContent>
  <xr:revisionPtr revIDLastSave="0" documentId="8_{A27AA937-123B-4012-8CEA-B3B27A7D3BB5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A" sheetId="1" r:id="rId1"/>
    <sheet name="Master" sheetId="2" state="hidden" r:id="rId2"/>
  </sheets>
  <definedNames>
    <definedName name="_xlnm.Print_Area" localSheetId="0">A!$A$1:$N$115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0" i="1" l="1"/>
  <c r="C30" i="1" l="1"/>
  <c r="D30" i="1"/>
  <c r="E30" i="1"/>
  <c r="F30" i="1"/>
  <c r="G30" i="1"/>
  <c r="H30" i="1"/>
  <c r="I30" i="1"/>
  <c r="J30" i="1"/>
  <c r="B30" i="1"/>
  <c r="L30" i="1" l="1"/>
  <c r="B80" i="1"/>
  <c r="B76" i="1"/>
  <c r="M53" i="1"/>
  <c r="M54" i="1"/>
  <c r="M55" i="1"/>
  <c r="M56" i="1"/>
  <c r="M57" i="1"/>
  <c r="M58" i="1"/>
  <c r="B83" i="1" l="1"/>
  <c r="D71" i="1"/>
  <c r="D72" i="1"/>
  <c r="D79" i="1" l="1"/>
  <c r="D80" i="1"/>
  <c r="D77" i="1"/>
  <c r="D78" i="1"/>
  <c r="D75" i="1"/>
  <c r="D76" i="1"/>
  <c r="D74" i="1"/>
  <c r="B79" i="1"/>
  <c r="B78" i="1"/>
  <c r="B77" i="1"/>
  <c r="B75" i="1"/>
  <c r="L57" i="1"/>
  <c r="N57" i="1" s="1"/>
  <c r="L55" i="1" l="1"/>
  <c r="N55" i="1" s="1"/>
  <c r="L54" i="1"/>
  <c r="L53" i="1"/>
  <c r="M52" i="1" l="1"/>
  <c r="L58" i="1"/>
  <c r="N58" i="1" s="1"/>
  <c r="L56" i="1"/>
  <c r="N56" i="1" s="1"/>
  <c r="M30" i="1"/>
  <c r="B26" i="1"/>
  <c r="L19" i="1"/>
  <c r="M19" i="1"/>
  <c r="L20" i="1"/>
  <c r="M20" i="1"/>
  <c r="L21" i="1"/>
  <c r="M21" i="1"/>
  <c r="L22" i="1"/>
  <c r="M22" i="1"/>
  <c r="N19" i="1" l="1"/>
  <c r="N22" i="1"/>
  <c r="N20" i="1"/>
  <c r="N21" i="1"/>
  <c r="K32" i="1" l="1"/>
  <c r="J32" i="1"/>
  <c r="I32" i="1"/>
  <c r="H32" i="1"/>
  <c r="G32" i="1"/>
  <c r="F32" i="1"/>
  <c r="E32" i="1"/>
  <c r="D32" i="1"/>
  <c r="C32" i="1"/>
  <c r="B32" i="1"/>
  <c r="K31" i="1"/>
  <c r="J31" i="1"/>
  <c r="I31" i="1"/>
  <c r="H31" i="1"/>
  <c r="G31" i="1"/>
  <c r="F31" i="1"/>
  <c r="E31" i="1"/>
  <c r="D31" i="1"/>
  <c r="C31" i="1"/>
  <c r="B31" i="1"/>
  <c r="K29" i="1"/>
  <c r="J29" i="1"/>
  <c r="I29" i="1"/>
  <c r="H29" i="1"/>
  <c r="G29" i="1"/>
  <c r="F29" i="1"/>
  <c r="E29" i="1"/>
  <c r="D29" i="1"/>
  <c r="C29" i="1"/>
  <c r="B29" i="1"/>
  <c r="L47" i="1" l="1"/>
  <c r="M45" i="1"/>
  <c r="M46" i="1"/>
  <c r="M47" i="1"/>
  <c r="M44" i="1"/>
  <c r="L45" i="1"/>
  <c r="L46" i="1"/>
  <c r="L44" i="1"/>
  <c r="N44" i="1" l="1"/>
  <c r="N46" i="1"/>
  <c r="N47" i="1"/>
  <c r="N45" i="1"/>
  <c r="M32" i="1" l="1"/>
  <c r="B63" i="1"/>
  <c r="M31" i="1"/>
  <c r="L31" i="1"/>
  <c r="L32" i="1"/>
  <c r="M90" i="1"/>
  <c r="N90" i="1" s="1"/>
  <c r="M91" i="1"/>
  <c r="N91" i="1" s="1"/>
  <c r="M89" i="1"/>
  <c r="J72" i="1"/>
  <c r="H72" i="1"/>
  <c r="F72" i="1"/>
  <c r="E71" i="1"/>
  <c r="E72" i="1" s="1"/>
  <c r="F71" i="1"/>
  <c r="G71" i="1"/>
  <c r="G72" i="1" s="1"/>
  <c r="H71" i="1"/>
  <c r="I71" i="1"/>
  <c r="I72" i="1" s="1"/>
  <c r="J71" i="1"/>
  <c r="K71" i="1"/>
  <c r="K72" i="1" s="1"/>
  <c r="C71" i="1"/>
  <c r="C72" i="1" s="1"/>
  <c r="F63" i="1"/>
  <c r="L51" i="1"/>
  <c r="L50" i="1"/>
  <c r="J63" i="1"/>
  <c r="H63" i="1"/>
  <c r="D63" i="1"/>
  <c r="L24" i="1"/>
  <c r="M24" i="1"/>
  <c r="L40" i="1"/>
  <c r="J26" i="1"/>
  <c r="H26" i="1"/>
  <c r="F26" i="1"/>
  <c r="L29" i="1"/>
  <c r="D26" i="1"/>
  <c r="D33" i="1"/>
  <c r="E63" i="1"/>
  <c r="E33" i="1"/>
  <c r="E26" i="1"/>
  <c r="C63" i="1"/>
  <c r="C26" i="1"/>
  <c r="B33" i="1"/>
  <c r="K33" i="1"/>
  <c r="I33" i="1"/>
  <c r="G33" i="1"/>
  <c r="K63" i="1"/>
  <c r="K26" i="1"/>
  <c r="I63" i="1"/>
  <c r="I26" i="1"/>
  <c r="G63" i="1"/>
  <c r="G26" i="1"/>
  <c r="L15" i="1"/>
  <c r="M15" i="1"/>
  <c r="L37" i="1"/>
  <c r="L38" i="1"/>
  <c r="L41" i="1"/>
  <c r="L52" i="1"/>
  <c r="N53" i="1"/>
  <c r="N54" i="1"/>
  <c r="L59" i="1"/>
  <c r="L60" i="1"/>
  <c r="L61" i="1"/>
  <c r="M38" i="1"/>
  <c r="M10" i="1"/>
  <c r="L10" i="1"/>
  <c r="L17" i="1"/>
  <c r="M17" i="1"/>
  <c r="L18" i="1"/>
  <c r="M18" i="1"/>
  <c r="L14" i="1"/>
  <c r="M61" i="1"/>
  <c r="M60" i="1"/>
  <c r="M59" i="1"/>
  <c r="M51" i="1"/>
  <c r="M50" i="1"/>
  <c r="M41" i="1"/>
  <c r="M40" i="1"/>
  <c r="M37" i="1"/>
  <c r="M25" i="1"/>
  <c r="M23" i="1"/>
  <c r="M16" i="1"/>
  <c r="M14" i="1"/>
  <c r="M13" i="1"/>
  <c r="M12" i="1"/>
  <c r="M11" i="1"/>
  <c r="L25" i="1"/>
  <c r="L23" i="1"/>
  <c r="L16" i="1"/>
  <c r="L13" i="1"/>
  <c r="L12" i="1"/>
  <c r="L11" i="1"/>
  <c r="H33" i="1"/>
  <c r="J33" i="1"/>
  <c r="B111" i="1" l="1"/>
  <c r="N89" i="1"/>
  <c r="N38" i="1"/>
  <c r="F79" i="1"/>
  <c r="F80" i="1"/>
  <c r="H79" i="1"/>
  <c r="H80" i="1"/>
  <c r="J79" i="1"/>
  <c r="J80" i="1"/>
  <c r="I79" i="1"/>
  <c r="I80" i="1"/>
  <c r="C79" i="1"/>
  <c r="C80" i="1"/>
  <c r="E79" i="1"/>
  <c r="E80" i="1"/>
  <c r="K79" i="1"/>
  <c r="K80" i="1"/>
  <c r="G79" i="1"/>
  <c r="G80" i="1"/>
  <c r="F77" i="1"/>
  <c r="F78" i="1"/>
  <c r="H77" i="1"/>
  <c r="H78" i="1"/>
  <c r="J77" i="1"/>
  <c r="J78" i="1"/>
  <c r="I77" i="1"/>
  <c r="I78" i="1"/>
  <c r="C77" i="1"/>
  <c r="C78" i="1"/>
  <c r="E77" i="1"/>
  <c r="E78" i="1"/>
  <c r="K77" i="1"/>
  <c r="K78" i="1"/>
  <c r="G77" i="1"/>
  <c r="G78" i="1"/>
  <c r="H75" i="1"/>
  <c r="H76" i="1"/>
  <c r="F75" i="1"/>
  <c r="F76" i="1"/>
  <c r="J75" i="1"/>
  <c r="J76" i="1"/>
  <c r="C75" i="1"/>
  <c r="C76" i="1"/>
  <c r="I75" i="1"/>
  <c r="I76" i="1"/>
  <c r="G75" i="1"/>
  <c r="G76" i="1"/>
  <c r="E75" i="1"/>
  <c r="E76" i="1"/>
  <c r="K75" i="1"/>
  <c r="K76" i="1"/>
  <c r="I74" i="1"/>
  <c r="E74" i="1"/>
  <c r="K74" i="1"/>
  <c r="G74" i="1"/>
  <c r="F74" i="1"/>
  <c r="H74" i="1"/>
  <c r="J74" i="1"/>
  <c r="C74" i="1"/>
  <c r="N51" i="1"/>
  <c r="L63" i="1"/>
  <c r="H83" i="1"/>
  <c r="J83" i="1"/>
  <c r="D83" i="1"/>
  <c r="F83" i="1"/>
  <c r="N37" i="1"/>
  <c r="N50" i="1"/>
  <c r="N41" i="1"/>
  <c r="N52" i="1"/>
  <c r="N24" i="1"/>
  <c r="D35" i="1"/>
  <c r="D66" i="1" s="1"/>
  <c r="N30" i="1"/>
  <c r="N59" i="1"/>
  <c r="N13" i="1"/>
  <c r="N40" i="1"/>
  <c r="M63" i="1"/>
  <c r="N15" i="1"/>
  <c r="N16" i="1"/>
  <c r="K35" i="1"/>
  <c r="K66" i="1" s="1"/>
  <c r="N23" i="1"/>
  <c r="N12" i="1"/>
  <c r="N25" i="1"/>
  <c r="N18" i="1"/>
  <c r="N31" i="1"/>
  <c r="H35" i="1"/>
  <c r="H66" i="1" s="1"/>
  <c r="N14" i="1"/>
  <c r="B35" i="1"/>
  <c r="B66" i="1" s="1"/>
  <c r="J35" i="1"/>
  <c r="J66" i="1" s="1"/>
  <c r="M29" i="1"/>
  <c r="N29" i="1" s="1"/>
  <c r="N60" i="1"/>
  <c r="N17" i="1"/>
  <c r="N61" i="1"/>
  <c r="N10" i="1"/>
  <c r="N11" i="1"/>
  <c r="M26" i="1"/>
  <c r="I35" i="1"/>
  <c r="I66" i="1" s="1"/>
  <c r="N32" i="1"/>
  <c r="G35" i="1"/>
  <c r="G66" i="1" s="1"/>
  <c r="C33" i="1"/>
  <c r="C35" i="1" s="1"/>
  <c r="C66" i="1" s="1"/>
  <c r="L26" i="1"/>
  <c r="F33" i="1"/>
  <c r="F35" i="1" s="1"/>
  <c r="F66" i="1" s="1"/>
  <c r="E35" i="1"/>
  <c r="E66" i="1" s="1"/>
  <c r="L66" i="1" l="1"/>
  <c r="K64" i="1"/>
  <c r="K73" i="1" s="1"/>
  <c r="I64" i="1"/>
  <c r="I73" i="1" s="1"/>
  <c r="D64" i="1"/>
  <c r="D81" i="1" s="1"/>
  <c r="H64" i="1"/>
  <c r="F64" i="1"/>
  <c r="F81" i="1" s="1"/>
  <c r="G64" i="1"/>
  <c r="G73" i="1" s="1"/>
  <c r="E64" i="1"/>
  <c r="J64" i="1"/>
  <c r="C64" i="1"/>
  <c r="C73" i="1" s="1"/>
  <c r="B64" i="1"/>
  <c r="B74" i="1" s="1"/>
  <c r="F73" i="1"/>
  <c r="E73" i="1"/>
  <c r="D73" i="1"/>
  <c r="B73" i="1"/>
  <c r="L83" i="1"/>
  <c r="N83" i="1" s="1"/>
  <c r="N63" i="1"/>
  <c r="N26" i="1"/>
  <c r="L35" i="1"/>
  <c r="L64" i="1" s="1"/>
  <c r="B103" i="1" s="1"/>
  <c r="L33" i="1"/>
  <c r="M33" i="1"/>
  <c r="M35" i="1"/>
  <c r="M64" i="1" s="1"/>
  <c r="B108" i="1" s="1"/>
  <c r="B81" i="1" l="1"/>
  <c r="B84" i="1" s="1"/>
  <c r="C82" i="1" s="1"/>
  <c r="J81" i="1"/>
  <c r="J73" i="1"/>
  <c r="H81" i="1"/>
  <c r="H73" i="1"/>
  <c r="M66" i="1"/>
  <c r="M73" i="1"/>
  <c r="M78" i="1"/>
  <c r="M80" i="1"/>
  <c r="M74" i="1"/>
  <c r="L80" i="1"/>
  <c r="M75" i="1"/>
  <c r="L74" i="1"/>
  <c r="M79" i="1"/>
  <c r="L78" i="1"/>
  <c r="M77" i="1"/>
  <c r="L77" i="1"/>
  <c r="L79" i="1"/>
  <c r="L76" i="1"/>
  <c r="F84" i="1"/>
  <c r="G82" i="1" s="1"/>
  <c r="G84" i="1" s="1"/>
  <c r="G86" i="1" s="1"/>
  <c r="G93" i="1" s="1"/>
  <c r="M76" i="1"/>
  <c r="D84" i="1"/>
  <c r="E82" i="1" s="1"/>
  <c r="L75" i="1"/>
  <c r="N64" i="1"/>
  <c r="N35" i="1"/>
  <c r="N33" i="1"/>
  <c r="B109" i="1" l="1"/>
  <c r="H84" i="1"/>
  <c r="I82" i="1" s="1"/>
  <c r="I84" i="1" s="1"/>
  <c r="I86" i="1" s="1"/>
  <c r="I93" i="1" s="1"/>
  <c r="L81" i="1"/>
  <c r="N81" i="1" s="1"/>
  <c r="L73" i="1"/>
  <c r="N73" i="1" s="1"/>
  <c r="J84" i="1"/>
  <c r="K82" i="1" s="1"/>
  <c r="K84" i="1" s="1"/>
  <c r="K86" i="1" s="1"/>
  <c r="K93" i="1" s="1"/>
  <c r="N66" i="1"/>
  <c r="B86" i="1"/>
  <c r="N74" i="1"/>
  <c r="N78" i="1"/>
  <c r="N76" i="1"/>
  <c r="N80" i="1"/>
  <c r="N75" i="1"/>
  <c r="F86" i="1"/>
  <c r="F93" i="1" s="1"/>
  <c r="N77" i="1"/>
  <c r="N79" i="1"/>
  <c r="E84" i="1"/>
  <c r="E86" i="1" s="1"/>
  <c r="E93" i="1" s="1"/>
  <c r="D86" i="1"/>
  <c r="D93" i="1" s="1"/>
  <c r="H86" i="1" l="1"/>
  <c r="H93" i="1" s="1"/>
  <c r="M82" i="1"/>
  <c r="J86" i="1"/>
  <c r="J93" i="1" s="1"/>
  <c r="L84" i="1"/>
  <c r="B104" i="1" s="1"/>
  <c r="B105" i="1" s="1"/>
  <c r="B93" i="1"/>
  <c r="C84" i="1"/>
  <c r="B110" i="1" l="1"/>
  <c r="L86" i="1"/>
  <c r="L93" i="1" s="1"/>
  <c r="N82" i="1"/>
  <c r="C86" i="1"/>
  <c r="M84" i="1"/>
  <c r="N84" i="1" s="1"/>
  <c r="B112" i="1" l="1"/>
  <c r="B114" i="1" s="1"/>
  <c r="C93" i="1"/>
  <c r="M93" i="1" s="1"/>
  <c r="N93" i="1" s="1"/>
  <c r="M86" i="1"/>
  <c r="N86" i="1" s="1"/>
</calcChain>
</file>

<file path=xl/sharedStrings.xml><?xml version="1.0" encoding="utf-8"?>
<sst xmlns="http://schemas.openxmlformats.org/spreadsheetml/2006/main" count="204" uniqueCount="103">
  <si>
    <t>Request</t>
  </si>
  <si>
    <t>Cost</t>
  </si>
  <si>
    <t>Total</t>
  </si>
  <si>
    <t>Amount</t>
  </si>
  <si>
    <t>Share</t>
  </si>
  <si>
    <t>Project</t>
  </si>
  <si>
    <t>Value</t>
  </si>
  <si>
    <t xml:space="preserve"> Personnel</t>
  </si>
  <si>
    <t xml:space="preserve">      Subtotal-Personnel</t>
  </si>
  <si>
    <t xml:space="preserve"> Fringe Benefits</t>
  </si>
  <si>
    <t xml:space="preserve">      Subtotal-Fringe Benefits </t>
  </si>
  <si>
    <t xml:space="preserve"> Total Personnel and Fringe Benefits</t>
  </si>
  <si>
    <t xml:space="preserve"> Other Direct Costs</t>
  </si>
  <si>
    <t xml:space="preserve"> Facilities &amp; Administrative Costs</t>
  </si>
  <si>
    <t>Total Facilities &amp; Administrative Costs</t>
  </si>
  <si>
    <t xml:space="preserve">TOTAL </t>
  </si>
  <si>
    <t xml:space="preserve">  International Travel</t>
  </si>
  <si>
    <t xml:space="preserve">      Total All Direct Costs</t>
  </si>
  <si>
    <t xml:space="preserve">  Supplies</t>
  </si>
  <si>
    <t xml:space="preserve">  Publication/Documentation</t>
  </si>
  <si>
    <t xml:space="preserve">  Other</t>
  </si>
  <si>
    <t xml:space="preserve">  Hourly Graduate Student(s)(0%)</t>
  </si>
  <si>
    <t xml:space="preserve">  Undergraduate Student(s)(0%)</t>
  </si>
  <si>
    <t>Attach budget justification for each category</t>
  </si>
  <si>
    <t xml:space="preserve">  26% off campus Organized Research including MTRI, and Instruction and Other Sponsored Activities</t>
  </si>
  <si>
    <t xml:space="preserve">  External Cost Share</t>
  </si>
  <si>
    <t xml:space="preserve">     Entity Name:</t>
  </si>
  <si>
    <t>GRAND TOTAL</t>
  </si>
  <si>
    <t>Year 1</t>
  </si>
  <si>
    <t>Year 2</t>
  </si>
  <si>
    <t>Year 3</t>
  </si>
  <si>
    <t>Year 4</t>
  </si>
  <si>
    <t>Year 5</t>
  </si>
  <si>
    <t xml:space="preserve">BUDGET ESTIMATE </t>
  </si>
  <si>
    <t xml:space="preserve">Proposal #:  </t>
  </si>
  <si>
    <t xml:space="preserve">Title:  </t>
  </si>
  <si>
    <t xml:space="preserve">PI Name:  </t>
  </si>
  <si>
    <t xml:space="preserve">Sponsor Name:  </t>
  </si>
  <si>
    <t xml:space="preserve">Start Date:  </t>
  </si>
  <si>
    <t xml:space="preserve">End Date:  </t>
  </si>
  <si>
    <t xml:space="preserve">  Services </t>
  </si>
  <si>
    <t xml:space="preserve">  Stipends</t>
  </si>
  <si>
    <t xml:space="preserve">  Travel</t>
  </si>
  <si>
    <t xml:space="preserve">  Subsistence</t>
  </si>
  <si>
    <t>Participant Support</t>
  </si>
  <si>
    <t xml:space="preserve">  (total direct less equip., tuition and fees, subctontracts &gt; $25K, &amp; participant support costs)</t>
  </si>
  <si>
    <t xml:space="preserve">  Equipment  (items with value ≥ $5,000 &amp; life span &gt; 1 year)</t>
  </si>
  <si>
    <t xml:space="preserve">  Fabricated/Manufactured Equipment (constructed unit with value ≥$5,000 and life span &gt; 1 year)</t>
  </si>
  <si>
    <t xml:space="preserve">  Domestic Travel</t>
  </si>
  <si>
    <t xml:space="preserve">  Consultant  </t>
  </si>
  <si>
    <t xml:space="preserve">  Tuition &amp; Fees </t>
  </si>
  <si>
    <t xml:space="preserve">      Subtotal-Other Direct Costs</t>
  </si>
  <si>
    <t xml:space="preserve">  Collectable Rate from Sponsor:  Enter Rate Requested</t>
  </si>
  <si>
    <t xml:space="preserve">  Waived on Sponsor Portion (difference between applicable rate and collectable rate)</t>
  </si>
  <si>
    <t xml:space="preserve">  Subcontract rate (collectable rate applied on first $25,000)</t>
  </si>
  <si>
    <t xml:space="preserve">  Subawards with IDC  </t>
  </si>
  <si>
    <t xml:space="preserve">  Subawards without IDC </t>
  </si>
  <si>
    <t xml:space="preserve">  Graduate Student(s)(8.6%) M.S GRA </t>
  </si>
  <si>
    <t xml:space="preserve">  Graduate Student(s)(8.6%) Ph.D. GRA </t>
  </si>
  <si>
    <t xml:space="preserve">  Faculty summer (20.5%) </t>
  </si>
  <si>
    <t xml:space="preserve">  Faculty academic (37.4%) </t>
  </si>
  <si>
    <t xml:space="preserve">  Other (37.4%)</t>
  </si>
  <si>
    <t xml:space="preserve">  Temporary (10.0%) </t>
  </si>
  <si>
    <t xml:space="preserve">  (calculated on total direct costs less equip., tuition and fees, subctontracts &gt; $25K, &amp; participant support costs)</t>
  </si>
  <si>
    <t>Budget Summary</t>
  </si>
  <si>
    <t>Funds Requested from sponsor</t>
  </si>
  <si>
    <t>Cost Share</t>
  </si>
  <si>
    <t>Total cost share</t>
  </si>
  <si>
    <t xml:space="preserve">  54.0% on campus Instruction</t>
  </si>
  <si>
    <t xml:space="preserve">  Applicable F &amp; A  Rate:  Enter 54.6, 52.9, 84.2, 72.3, 26, 44.4, 54.0, 35.8, 58.0</t>
  </si>
  <si>
    <t xml:space="preserve">      Modified Total Direct Costs (MTDC)</t>
  </si>
  <si>
    <t>Applicable F &amp; A  Rate:  
Enter 56.5, 90, 78, 26, 46, 54, 35.75, 57</t>
  </si>
  <si>
    <t xml:space="preserve">  56.5% on campus Organized Research</t>
  </si>
  <si>
    <t xml:space="preserve">  56.5% on campus Organized Research MTRI only</t>
  </si>
  <si>
    <t xml:space="preserve">  90.0% on campus Organized Research for DoD contracts MTRI only</t>
  </si>
  <si>
    <t xml:space="preserve">  78.0% on campus Organized Research for DoD &amp; Industry contracts only</t>
  </si>
  <si>
    <t xml:space="preserve">  46.0% off campus Organized Research for DoD &amp; Industry contracts only</t>
  </si>
  <si>
    <t xml:space="preserve">  35.75% on campus Other Sponsored Activities</t>
  </si>
  <si>
    <t xml:space="preserve">  57.0% off campus Organized Research DoD contracts MTRI only</t>
  </si>
  <si>
    <t xml:space="preserve">  56.5% on campus Organized Research (including MTRI)</t>
  </si>
  <si>
    <t>Total Direct Costs</t>
  </si>
  <si>
    <t>Total Indirect Costs</t>
  </si>
  <si>
    <t>Total Sponsor Costs</t>
  </si>
  <si>
    <t>Cost Share - Direct Costs</t>
  </si>
  <si>
    <t>Cost Share - F&amp;A on Direct Costs</t>
  </si>
  <si>
    <t>Cost Share - F&amp;A Waived on Sponsor Portion</t>
  </si>
  <si>
    <t>Cost Share - External</t>
  </si>
  <si>
    <t>Total Project Cost</t>
  </si>
  <si>
    <t>**Calculations will update based on budgets amounts listed above</t>
  </si>
  <si>
    <t>Sponsor Name:</t>
  </si>
  <si>
    <t xml:space="preserve">Title: </t>
  </si>
  <si>
    <t>Start Date:</t>
  </si>
  <si>
    <t>End Date:</t>
  </si>
  <si>
    <t xml:space="preserve">  Temporary (10.1%)</t>
  </si>
  <si>
    <t xml:space="preserve">  Faculty Academic and Other (39.0%)</t>
  </si>
  <si>
    <t xml:space="preserve">  Faculty Summer  (20.4%)</t>
  </si>
  <si>
    <t xml:space="preserve">  Graduate Students (11.3%)</t>
  </si>
  <si>
    <t xml:space="preserve">  Faculty summer (20.4%) </t>
  </si>
  <si>
    <t xml:space="preserve">  Faculty academic (39.0%) </t>
  </si>
  <si>
    <t xml:space="preserve">  Graduate Student(s)(11.3%) M.S GRA </t>
  </si>
  <si>
    <t xml:space="preserve">  Graduate Student(s)(11.3%) Ph.D. GRA </t>
  </si>
  <si>
    <t xml:space="preserve">  Other (39.0%)</t>
  </si>
  <si>
    <t xml:space="preserve">  Temporary (10.1%)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</si>
</sst>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1" formatCode="_(* #,##0_);_(* \(#,##0\);_(* &quot;-&quot;_);_(@_)"/>
    <numFmt numFmtId="164" formatCode="##;&quot;0&quot;;\-"/>
  </numFmts>
  <fonts count="16" x14ac:knownFonts="1">
    <font>
      <sz val="10"/>
      <name val="System"/>
    </font>
    <font>
      <b/>
      <sz val="18"/>
      <name val="System"/>
      <family val="2"/>
    </font>
    <font>
      <b/>
      <sz val="12"/>
      <name val="System"/>
      <family val="2"/>
    </font>
    <font>
      <sz val="8"/>
      <name val="System"/>
      <family val="2"/>
    </font>
    <font>
      <sz val="10"/>
      <name val="System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rgb="FF000000"/>
      <name val="Arial"/>
      <family val="2"/>
    </font>
    <font>
      <u/>
      <sz val="10"/>
      <color theme="10"/>
      <name val="System"/>
    </font>
    <font>
      <sz val="11"/>
      <color theme="10"/>
      <name val="Arial"/>
      <family val="2"/>
    </font>
    <font>
      <b/>
      <u/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medium">
        <color indexed="64"/>
      </left>
      <right style="thin">
        <color theme="1" tint="0.34998626667073579"/>
      </right>
      <top style="medium">
        <color indexed="64"/>
      </top>
      <bottom style="medium">
        <color indexed="64"/>
      </bottom>
      <diagonal/>
    </border>
    <border>
      <left style="thin">
        <color theme="1" tint="0.3499862666707357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medium">
        <color indexed="64"/>
      </left>
      <right style="thin">
        <color theme="1" tint="0.34998626667073579"/>
      </right>
      <top style="medium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indexed="64"/>
      </right>
      <top style="medium">
        <color indexed="64"/>
      </top>
      <bottom style="thin">
        <color theme="1" tint="0.34998626667073579"/>
      </bottom>
      <diagonal/>
    </border>
    <border>
      <left style="medium">
        <color indexed="64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indexed="64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medium">
        <color indexed="64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medium">
        <color indexed="64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medium">
        <color indexed="64"/>
      </left>
      <right style="thin">
        <color theme="1" tint="0.34998626667073579"/>
      </right>
      <top style="thin">
        <color theme="1" tint="0.34998626667073579"/>
      </top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indexed="64"/>
      </bottom>
      <diagonal/>
    </border>
    <border>
      <left style="thin">
        <color theme="1" tint="0.34998626667073579"/>
      </left>
      <right style="medium">
        <color indexed="64"/>
      </right>
      <top style="thin">
        <color theme="1" tint="0.34998626667073579"/>
      </top>
      <bottom style="medium">
        <color indexed="64"/>
      </bottom>
      <diagonal/>
    </border>
    <border>
      <left/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indexed="64"/>
      </bottom>
      <diagonal/>
    </border>
    <border>
      <left/>
      <right/>
      <top style="thin">
        <color theme="1" tint="0.34998626667073579"/>
      </top>
      <bottom style="thin">
        <color indexed="64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</borders>
  <cellStyleXfs count="12">
    <xf numFmtId="0" fontId="0" fillId="0" borderId="0">
      <alignment vertical="top"/>
    </xf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4" fillId="0" borderId="0" applyFont="0" applyFill="0" applyBorder="0" applyAlignment="0" applyProtection="0"/>
    <xf numFmtId="0" fontId="4" fillId="0" borderId="1" applyNumberFormat="0" applyFont="0" applyBorder="0" applyAlignment="0" applyProtection="0"/>
    <xf numFmtId="0" fontId="4" fillId="0" borderId="0">
      <alignment vertical="top"/>
    </xf>
    <xf numFmtId="5" fontId="4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</xf>
  </cellStyleXfs>
  <cellXfs count="102">
    <xf numFmtId="0" fontId="0" fillId="0" borderId="0" xfId="0" applyAlignment="1"/>
    <xf numFmtId="0" fontId="5" fillId="0" borderId="0" xfId="0" applyFont="1" applyAlignment="1"/>
    <xf numFmtId="0" fontId="6" fillId="0" borderId="2" xfId="0" applyFont="1" applyBorder="1" applyAlignment="1">
      <alignment horizontal="left"/>
    </xf>
    <xf numFmtId="41" fontId="7" fillId="0" borderId="2" xfId="2" applyNumberFormat="1" applyFont="1" applyFill="1" applyBorder="1"/>
    <xf numFmtId="41" fontId="7" fillId="0" borderId="2" xfId="0" applyNumberFormat="1" applyFont="1" applyBorder="1" applyAlignment="1"/>
    <xf numFmtId="0" fontId="7" fillId="0" borderId="2" xfId="0" applyFont="1" applyBorder="1" applyAlignment="1"/>
    <xf numFmtId="0" fontId="8" fillId="0" borderId="2" xfId="0" applyFont="1" applyBorder="1" applyAlignment="1" applyProtection="1">
      <protection locked="0"/>
    </xf>
    <xf numFmtId="0" fontId="6" fillId="0" borderId="2" xfId="0" applyFont="1" applyBorder="1" applyAlignment="1">
      <alignment horizontal="center"/>
    </xf>
    <xf numFmtId="5" fontId="6" fillId="0" borderId="2" xfId="2" applyFont="1" applyFill="1" applyBorder="1" applyAlignment="1">
      <alignment horizontal="center"/>
    </xf>
    <xf numFmtId="5" fontId="7" fillId="0" borderId="2" xfId="2" applyFont="1" applyFill="1" applyBorder="1"/>
    <xf numFmtId="41" fontId="7" fillId="0" borderId="2" xfId="2" applyNumberFormat="1" applyFont="1" applyFill="1" applyBorder="1" applyProtection="1">
      <protection locked="0"/>
    </xf>
    <xf numFmtId="41" fontId="6" fillId="0" borderId="2" xfId="2" applyNumberFormat="1" applyFont="1" applyFill="1" applyBorder="1"/>
    <xf numFmtId="0" fontId="6" fillId="0" borderId="2" xfId="0" applyFont="1" applyBorder="1" applyAlignment="1"/>
    <xf numFmtId="0" fontId="7" fillId="0" borderId="2" xfId="0" applyFont="1" applyBorder="1" applyAlignment="1">
      <alignment horizontal="left"/>
    </xf>
    <xf numFmtId="5" fontId="6" fillId="0" borderId="2" xfId="2" applyFont="1" applyFill="1" applyBorder="1"/>
    <xf numFmtId="0" fontId="7" fillId="0" borderId="2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/>
      <protection locked="0"/>
    </xf>
    <xf numFmtId="41" fontId="7" fillId="3" borderId="2" xfId="2" applyNumberFormat="1" applyFont="1" applyFill="1" applyBorder="1" applyProtection="1">
      <protection locked="0"/>
    </xf>
    <xf numFmtId="41" fontId="7" fillId="3" borderId="2" xfId="2" applyNumberFormat="1" applyFont="1" applyFill="1" applyBorder="1"/>
    <xf numFmtId="0" fontId="7" fillId="3" borderId="2" xfId="0" applyFont="1" applyFill="1" applyBorder="1" applyAlignment="1"/>
    <xf numFmtId="0" fontId="7" fillId="0" borderId="2" xfId="0" applyFont="1" applyBorder="1" applyAlignment="1" applyProtection="1">
      <protection locked="0"/>
    </xf>
    <xf numFmtId="5" fontId="7" fillId="0" borderId="2" xfId="2" applyFont="1" applyFill="1" applyBorder="1" applyProtection="1"/>
    <xf numFmtId="0" fontId="7" fillId="0" borderId="5" xfId="0" applyFont="1" applyBorder="1" applyAlignment="1">
      <alignment horizontal="center"/>
    </xf>
    <xf numFmtId="41" fontId="9" fillId="3" borderId="7" xfId="0" applyNumberFormat="1" applyFont="1" applyFill="1" applyBorder="1" applyAlignment="1"/>
    <xf numFmtId="41" fontId="7" fillId="0" borderId="4" xfId="2" applyNumberFormat="1" applyFont="1" applyFill="1" applyBorder="1"/>
    <xf numFmtId="41" fontId="7" fillId="0" borderId="6" xfId="2" applyNumberFormat="1" applyFont="1" applyFill="1" applyBorder="1"/>
    <xf numFmtId="164" fontId="7" fillId="0" borderId="2" xfId="2" applyNumberFormat="1" applyFont="1" applyFill="1" applyBorder="1"/>
    <xf numFmtId="10" fontId="7" fillId="0" borderId="2" xfId="7" applyFont="1" applyFill="1" applyBorder="1" applyProtection="1"/>
    <xf numFmtId="41" fontId="7" fillId="0" borderId="2" xfId="7" applyNumberFormat="1" applyFont="1" applyFill="1" applyBorder="1"/>
    <xf numFmtId="10" fontId="7" fillId="0" borderId="2" xfId="7" applyFont="1" applyFill="1" applyBorder="1"/>
    <xf numFmtId="41" fontId="7" fillId="2" borderId="2" xfId="2" applyNumberFormat="1" applyFont="1" applyFill="1" applyBorder="1" applyProtection="1">
      <protection locked="0"/>
    </xf>
    <xf numFmtId="0" fontId="6" fillId="0" borderId="3" xfId="0" applyFont="1" applyBorder="1" applyAlignment="1" applyProtection="1">
      <alignment horizontal="left" wrapText="1"/>
      <protection locked="0"/>
    </xf>
    <xf numFmtId="0" fontId="6" fillId="0" borderId="2" xfId="0" applyFont="1" applyBorder="1" applyAlignment="1" applyProtection="1">
      <protection locked="0"/>
    </xf>
    <xf numFmtId="0" fontId="11" fillId="0" borderId="0" xfId="11" applyFont="1" applyAlignment="1" applyProtection="1">
      <protection locked="0"/>
    </xf>
    <xf numFmtId="41" fontId="7" fillId="0" borderId="4" xfId="2" applyNumberFormat="1" applyFont="1" applyFill="1" applyBorder="1" applyProtection="1">
      <protection locked="0"/>
    </xf>
    <xf numFmtId="0" fontId="6" fillId="0" borderId="5" xfId="0" applyFont="1" applyBorder="1" applyAlignment="1" applyProtection="1">
      <protection locked="0"/>
    </xf>
    <xf numFmtId="0" fontId="7" fillId="0" borderId="6" xfId="0" applyFont="1" applyBorder="1" applyAlignment="1" applyProtection="1">
      <protection locked="0"/>
    </xf>
    <xf numFmtId="5" fontId="6" fillId="0" borderId="2" xfId="2" applyFont="1" applyFill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protection locked="0"/>
    </xf>
    <xf numFmtId="0" fontId="11" fillId="0" borderId="6" xfId="11" applyFont="1" applyFill="1" applyBorder="1" applyAlignment="1" applyProtection="1">
      <protection locked="0"/>
    </xf>
    <xf numFmtId="0" fontId="11" fillId="0" borderId="5" xfId="11" applyFont="1" applyFill="1" applyBorder="1" applyAlignment="1" applyProtection="1">
      <protection locked="0"/>
    </xf>
    <xf numFmtId="0" fontId="7" fillId="0" borderId="9" xfId="0" applyFont="1" applyBorder="1" applyAlignment="1" applyProtection="1">
      <protection locked="0"/>
    </xf>
    <xf numFmtId="5" fontId="7" fillId="0" borderId="2" xfId="2" applyFont="1" applyFill="1" applyBorder="1" applyProtection="1">
      <protection locked="0"/>
    </xf>
    <xf numFmtId="5" fontId="6" fillId="0" borderId="2" xfId="2" applyFont="1" applyFill="1" applyBorder="1" applyProtection="1">
      <protection locked="0"/>
    </xf>
    <xf numFmtId="0" fontId="7" fillId="0" borderId="13" xfId="0" applyFont="1" applyBorder="1" applyAlignment="1" applyProtection="1">
      <alignment horizontal="center"/>
      <protection locked="0"/>
    </xf>
    <xf numFmtId="41" fontId="9" fillId="3" borderId="14" xfId="0" applyNumberFormat="1" applyFont="1" applyFill="1" applyBorder="1" applyAlignment="1"/>
    <xf numFmtId="41" fontId="7" fillId="0" borderId="15" xfId="2" applyNumberFormat="1" applyFont="1" applyFill="1" applyBorder="1"/>
    <xf numFmtId="5" fontId="7" fillId="0" borderId="4" xfId="2" applyFont="1" applyFill="1" applyBorder="1"/>
    <xf numFmtId="0" fontId="6" fillId="0" borderId="6" xfId="0" applyFont="1" applyBorder="1" applyAlignment="1">
      <alignment horizontal="left"/>
    </xf>
    <xf numFmtId="0" fontId="5" fillId="0" borderId="9" xfId="0" applyFont="1" applyBorder="1" applyAlignment="1"/>
    <xf numFmtId="5" fontId="6" fillId="0" borderId="4" xfId="2" applyFont="1" applyFill="1" applyBorder="1" applyProtection="1">
      <protection locked="0"/>
    </xf>
    <xf numFmtId="5" fontId="7" fillId="0" borderId="4" xfId="2" applyFont="1" applyFill="1" applyBorder="1" applyProtection="1">
      <protection locked="0"/>
    </xf>
    <xf numFmtId="0" fontId="7" fillId="0" borderId="5" xfId="0" applyFont="1" applyBorder="1" applyAlignment="1" applyProtection="1">
      <protection locked="0"/>
    </xf>
    <xf numFmtId="5" fontId="6" fillId="0" borderId="5" xfId="2" applyFont="1" applyFill="1" applyBorder="1" applyProtection="1">
      <protection locked="0"/>
    </xf>
    <xf numFmtId="0" fontId="13" fillId="3" borderId="16" xfId="0" applyFont="1" applyFill="1" applyBorder="1" applyAlignment="1" applyProtection="1">
      <protection locked="0"/>
    </xf>
    <xf numFmtId="5" fontId="6" fillId="3" borderId="17" xfId="2" applyFont="1" applyFill="1" applyBorder="1" applyProtection="1">
      <protection locked="0"/>
    </xf>
    <xf numFmtId="5" fontId="6" fillId="3" borderId="18" xfId="2" applyFont="1" applyFill="1" applyBorder="1" applyProtection="1">
      <protection locked="0"/>
    </xf>
    <xf numFmtId="0" fontId="12" fillId="3" borderId="19" xfId="0" applyFont="1" applyFill="1" applyBorder="1" applyAlignment="1"/>
    <xf numFmtId="5" fontId="6" fillId="3" borderId="2" xfId="2" applyFont="1" applyFill="1" applyBorder="1" applyProtection="1">
      <protection locked="0"/>
    </xf>
    <xf numFmtId="5" fontId="7" fillId="3" borderId="20" xfId="2" applyFont="1" applyFill="1" applyBorder="1" applyProtection="1">
      <protection locked="0"/>
    </xf>
    <xf numFmtId="5" fontId="7" fillId="3" borderId="2" xfId="2" applyFont="1" applyFill="1" applyBorder="1" applyProtection="1">
      <protection locked="0"/>
    </xf>
    <xf numFmtId="0" fontId="6" fillId="3" borderId="19" xfId="0" applyFont="1" applyFill="1" applyBorder="1" applyAlignment="1"/>
    <xf numFmtId="5" fontId="7" fillId="3" borderId="20" xfId="2" applyFont="1" applyFill="1" applyBorder="1"/>
    <xf numFmtId="0" fontId="7" fillId="3" borderId="19" xfId="0" applyFont="1" applyFill="1" applyBorder="1" applyAlignment="1">
      <alignment horizontal="left" indent="3"/>
    </xf>
    <xf numFmtId="41" fontId="7" fillId="3" borderId="10" xfId="2" applyNumberFormat="1" applyFont="1" applyFill="1" applyBorder="1"/>
    <xf numFmtId="0" fontId="6" fillId="3" borderId="19" xfId="0" applyFont="1" applyFill="1" applyBorder="1" applyAlignment="1">
      <alignment horizontal="left" indent="1"/>
    </xf>
    <xf numFmtId="41" fontId="6" fillId="3" borderId="6" xfId="2" applyNumberFormat="1" applyFont="1" applyFill="1" applyBorder="1"/>
    <xf numFmtId="0" fontId="7" fillId="3" borderId="19" xfId="0" applyFont="1" applyFill="1" applyBorder="1" applyAlignment="1"/>
    <xf numFmtId="5" fontId="7" fillId="3" borderId="2" xfId="2" applyFont="1" applyFill="1" applyBorder="1"/>
    <xf numFmtId="0" fontId="7" fillId="3" borderId="19" xfId="0" applyFont="1" applyFill="1" applyBorder="1" applyAlignment="1">
      <alignment horizontal="left" indent="5"/>
    </xf>
    <xf numFmtId="0" fontId="7" fillId="3" borderId="21" xfId="0" applyFont="1" applyFill="1" applyBorder="1" applyAlignment="1">
      <alignment horizontal="left" indent="5"/>
    </xf>
    <xf numFmtId="0" fontId="6" fillId="3" borderId="22" xfId="0" applyFont="1" applyFill="1" applyBorder="1" applyAlignment="1">
      <alignment horizontal="left" indent="3"/>
    </xf>
    <xf numFmtId="0" fontId="7" fillId="3" borderId="23" xfId="0" applyFont="1" applyFill="1" applyBorder="1" applyAlignment="1"/>
    <xf numFmtId="5" fontId="7" fillId="3" borderId="5" xfId="2" applyFont="1" applyFill="1" applyBorder="1"/>
    <xf numFmtId="0" fontId="6" fillId="3" borderId="11" xfId="0" applyFont="1" applyFill="1" applyBorder="1" applyAlignment="1"/>
    <xf numFmtId="41" fontId="6" fillId="3" borderId="12" xfId="2" applyNumberFormat="1" applyFont="1" applyFill="1" applyBorder="1"/>
    <xf numFmtId="0" fontId="7" fillId="3" borderId="24" xfId="0" applyFont="1" applyFill="1" applyBorder="1" applyAlignment="1"/>
    <xf numFmtId="5" fontId="7" fillId="3" borderId="25" xfId="2" applyFont="1" applyFill="1" applyBorder="1"/>
    <xf numFmtId="5" fontId="7" fillId="3" borderId="26" xfId="2" applyFont="1" applyFill="1" applyBorder="1"/>
    <xf numFmtId="0" fontId="7" fillId="0" borderId="4" xfId="0" applyFont="1" applyBorder="1" applyAlignment="1"/>
    <xf numFmtId="0" fontId="11" fillId="0" borderId="0" xfId="11" applyFont="1" applyFill="1" applyAlignment="1" applyProtection="1">
      <protection locked="0"/>
    </xf>
    <xf numFmtId="0" fontId="11" fillId="0" borderId="8" xfId="11" applyFont="1" applyFill="1" applyBorder="1" applyAlignment="1" applyProtection="1">
      <protection locked="0"/>
    </xf>
    <xf numFmtId="0" fontId="7" fillId="0" borderId="0" xfId="0" applyFont="1" applyProtection="1">
      <alignment vertical="top"/>
      <protection locked="0"/>
    </xf>
    <xf numFmtId="0" fontId="7" fillId="0" borderId="0" xfId="0" applyFont="1" applyAlignment="1">
      <alignment horizontal="left"/>
    </xf>
    <xf numFmtId="0" fontId="5" fillId="0" borderId="9" xfId="0" applyFont="1" applyBorder="1" applyAlignment="1">
      <alignment wrapText="1"/>
    </xf>
    <xf numFmtId="0" fontId="7" fillId="3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5" fontId="7" fillId="0" borderId="0" xfId="2" applyFont="1" applyFill="1" applyBorder="1"/>
    <xf numFmtId="0" fontId="7" fillId="0" borderId="0" xfId="0" applyFont="1" applyAlignment="1"/>
    <xf numFmtId="0" fontId="7" fillId="0" borderId="27" xfId="0" applyFont="1" applyBorder="1" applyAlignment="1" applyProtection="1">
      <alignment horizontal="center"/>
      <protection locked="0"/>
    </xf>
    <xf numFmtId="0" fontId="7" fillId="0" borderId="28" xfId="0" applyFont="1" applyBorder="1" applyAlignment="1">
      <alignment horizontal="center"/>
    </xf>
    <xf numFmtId="0" fontId="7" fillId="0" borderId="28" xfId="0" applyFont="1" applyBorder="1" applyAlignment="1"/>
    <xf numFmtId="0" fontId="7" fillId="0" borderId="10" xfId="0" applyFont="1" applyBorder="1" applyAlignment="1">
      <alignment horizontal="center"/>
    </xf>
    <xf numFmtId="5" fontId="7" fillId="0" borderId="10" xfId="2" applyFont="1" applyFill="1" applyBorder="1"/>
    <xf numFmtId="0" fontId="7" fillId="0" borderId="10" xfId="0" applyFont="1" applyBorder="1" applyAlignment="1"/>
    <xf numFmtId="5" fontId="15" fillId="0" borderId="2" xfId="10" applyFont="1" applyFill="1" applyBorder="1" applyProtection="1"/>
    <xf numFmtId="0" fontId="5" fillId="4" borderId="0" xfId="0" applyFont="1" applyFill="1" applyAlignment="1"/>
    <xf numFmtId="0" fontId="7" fillId="0" borderId="4" xfId="0" applyFont="1" applyBorder="1" applyAlignment="1" applyProtection="1">
      <protection locked="0"/>
    </xf>
    <xf numFmtId="41" fontId="7" fillId="0" borderId="2" xfId="2" applyNumberFormat="1" applyFont="1" applyFill="1" applyBorder="1" applyProtection="1"/>
    <xf numFmtId="0" fontId="14" fillId="0" borderId="29" xfId="0" applyFont="1" applyBorder="1" applyAlignment="1">
      <alignment horizontal="left" wrapText="1"/>
    </xf>
    <xf numFmtId="0" fontId="14" fillId="0" borderId="30" xfId="0" applyFont="1" applyBorder="1" applyAlignment="1">
      <alignment horizontal="left" wrapText="1"/>
    </xf>
    <xf numFmtId="0" fontId="14" fillId="0" borderId="31" xfId="0" applyFont="1" applyBorder="1" applyAlignment="1">
      <alignment horizontal="left" wrapText="1"/>
    </xf>
  </cellXfs>
  <cellStyles count="12">
    <cellStyle name="Comma0" xfId="1" xr:uid="{00000000-0005-0000-0000-000000000000}"/>
    <cellStyle name="Currency0" xfId="2" xr:uid="{00000000-0005-0000-0000-000001000000}"/>
    <cellStyle name="Currency0 2" xfId="10" xr:uid="{00000000-0005-0000-0000-000002000000}"/>
    <cellStyle name="Date" xfId="3" xr:uid="{00000000-0005-0000-0000-000003000000}"/>
    <cellStyle name="Fixed" xfId="4" xr:uid="{00000000-0005-0000-0000-000004000000}"/>
    <cellStyle name="Heading 1" xfId="5" builtinId="16" customBuiltin="1"/>
    <cellStyle name="Heading 2" xfId="6" builtinId="17" customBuiltin="1"/>
    <cellStyle name="Hyperlink" xfId="11" builtinId="8"/>
    <cellStyle name="Normal" xfId="0" builtinId="0"/>
    <cellStyle name="Normal 5" xfId="9" xr:uid="{00000000-0005-0000-0000-000009000000}"/>
    <cellStyle name="Percent" xfId="7" builtinId="5"/>
    <cellStyle name="Total" xfId="8" builtinId="25" customBuiltin="1"/>
  </cellStyles>
  <dxfs count="3"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tu.edu/hr/supervisors-admins/hiring/docs/contractor-questionnaire.pdf" TargetMode="External"/><Relationship Id="rId2" Type="http://schemas.openxmlformats.org/officeDocument/2006/relationships/hyperlink" Target="http://www.mtu.edu/research/references/forms/pdf/grastipendtable.pdf" TargetMode="External"/><Relationship Id="rId1" Type="http://schemas.openxmlformats.org/officeDocument/2006/relationships/hyperlink" Target="http://www.mtu.edu/research/references/forms/pdf/grastipendtable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mtu.edu/research/references/forms/pdf/gratuitiontable.pdf" TargetMode="External"/><Relationship Id="rId4" Type="http://schemas.openxmlformats.org/officeDocument/2006/relationships/hyperlink" Target="http://www.mtu.edu/research/administration/integrity-compliance/policies/subaward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U115"/>
  <sheetViews>
    <sheetView tabSelected="1" zoomScale="85" zoomScaleNormal="85" zoomScaleSheetLayoutView="95" workbookViewId="0">
      <pane ySplit="7" topLeftCell="A8" activePane="bottomLeft" state="frozen"/>
      <selection pane="bottomLeft" activeCell="A20" sqref="A20"/>
    </sheetView>
  </sheetViews>
  <sheetFormatPr defaultColWidth="9" defaultRowHeight="14.25" x14ac:dyDescent="0.2"/>
  <cols>
    <col min="1" max="1" width="64.875" style="5" customWidth="1"/>
    <col min="2" max="2" width="14" style="9" customWidth="1"/>
    <col min="3" max="4" width="14.625" style="9" customWidth="1"/>
    <col min="5" max="5" width="14" style="9" customWidth="1"/>
    <col min="6" max="6" width="14.5" style="9" customWidth="1"/>
    <col min="7" max="9" width="14.25" style="9" customWidth="1"/>
    <col min="10" max="10" width="15" style="9" customWidth="1"/>
    <col min="11" max="11" width="14.625" style="9" customWidth="1"/>
    <col min="12" max="12" width="14.5" style="9" customWidth="1"/>
    <col min="13" max="13" width="14.875" style="5" customWidth="1"/>
    <col min="14" max="14" width="15" style="5" customWidth="1"/>
    <col min="15" max="16384" width="9" style="5"/>
  </cols>
  <sheetData>
    <row r="1" spans="1:14" ht="15" x14ac:dyDescent="0.25">
      <c r="A1" s="2" t="s">
        <v>33</v>
      </c>
      <c r="B1" s="95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</row>
    <row r="2" spans="1:14" ht="15" x14ac:dyDescent="0.25">
      <c r="A2" s="6" t="s">
        <v>36</v>
      </c>
      <c r="B2" s="7" t="s">
        <v>0</v>
      </c>
      <c r="C2" s="7" t="s">
        <v>1</v>
      </c>
      <c r="D2" s="7" t="s">
        <v>0</v>
      </c>
      <c r="E2" s="7" t="s">
        <v>1</v>
      </c>
      <c r="F2" s="7" t="s">
        <v>0</v>
      </c>
      <c r="G2" s="7" t="s">
        <v>1</v>
      </c>
      <c r="H2" s="7" t="s">
        <v>0</v>
      </c>
      <c r="I2" s="7" t="s">
        <v>1</v>
      </c>
      <c r="J2" s="7" t="s">
        <v>0</v>
      </c>
      <c r="K2" s="7" t="s">
        <v>1</v>
      </c>
      <c r="L2" s="7" t="s">
        <v>2</v>
      </c>
      <c r="M2" s="7" t="s">
        <v>2</v>
      </c>
      <c r="N2" s="7" t="s">
        <v>2</v>
      </c>
    </row>
    <row r="3" spans="1:14" ht="15" x14ac:dyDescent="0.25">
      <c r="A3" s="6" t="s">
        <v>34</v>
      </c>
      <c r="B3" s="7" t="s">
        <v>3</v>
      </c>
      <c r="C3" s="7" t="s">
        <v>4</v>
      </c>
      <c r="D3" s="7" t="s">
        <v>3</v>
      </c>
      <c r="E3" s="7" t="s">
        <v>4</v>
      </c>
      <c r="F3" s="7" t="s">
        <v>3</v>
      </c>
      <c r="G3" s="7" t="s">
        <v>4</v>
      </c>
      <c r="H3" s="7" t="s">
        <v>3</v>
      </c>
      <c r="I3" s="7" t="s">
        <v>4</v>
      </c>
      <c r="J3" s="7" t="s">
        <v>3</v>
      </c>
      <c r="K3" s="7" t="s">
        <v>4</v>
      </c>
      <c r="L3" s="7" t="s">
        <v>0</v>
      </c>
      <c r="M3" s="7" t="s">
        <v>1</v>
      </c>
      <c r="N3" s="7" t="s">
        <v>5</v>
      </c>
    </row>
    <row r="4" spans="1:14" ht="15" customHeight="1" x14ac:dyDescent="0.25">
      <c r="A4" s="6" t="s">
        <v>89</v>
      </c>
      <c r="B4" s="37" t="s">
        <v>28</v>
      </c>
      <c r="C4" s="37" t="s">
        <v>28</v>
      </c>
      <c r="D4" s="37" t="s">
        <v>29</v>
      </c>
      <c r="E4" s="37" t="s">
        <v>29</v>
      </c>
      <c r="F4" s="37" t="s">
        <v>30</v>
      </c>
      <c r="G4" s="37" t="s">
        <v>30</v>
      </c>
      <c r="H4" s="37" t="s">
        <v>31</v>
      </c>
      <c r="I4" s="37" t="s">
        <v>31</v>
      </c>
      <c r="J4" s="37" t="s">
        <v>32</v>
      </c>
      <c r="K4" s="37" t="s">
        <v>32</v>
      </c>
      <c r="L4" s="8" t="s">
        <v>3</v>
      </c>
      <c r="M4" s="8" t="s">
        <v>4</v>
      </c>
      <c r="N4" s="8" t="s">
        <v>6</v>
      </c>
    </row>
    <row r="5" spans="1:14" ht="14.25" customHeight="1" x14ac:dyDescent="0.25">
      <c r="A5" s="6" t="s">
        <v>90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4.25" customHeight="1" x14ac:dyDescent="0.25">
      <c r="A6" s="6" t="s">
        <v>91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4.25" customHeight="1" x14ac:dyDescent="0.25">
      <c r="A7" s="6" t="s">
        <v>92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4.25" customHeight="1" x14ac:dyDescent="0.25">
      <c r="A8" s="3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5" x14ac:dyDescent="0.25">
      <c r="A9" s="35" t="s">
        <v>7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4" x14ac:dyDescent="0.2">
      <c r="A10" s="41" t="s">
        <v>97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">
        <f t="shared" ref="L10:L25" si="0">SUM(B10,D10,F10,H10,J10)</f>
        <v>0</v>
      </c>
      <c r="M10" s="3">
        <f t="shared" ref="M10:M25" si="1">SUM(C10,E10,G10,I10,K10)</f>
        <v>0</v>
      </c>
      <c r="N10" s="3">
        <f t="shared" ref="N10:N25" si="2">SUM(L10,M10)</f>
        <v>0</v>
      </c>
    </row>
    <row r="11" spans="1:14" x14ac:dyDescent="0.2">
      <c r="A11" s="41" t="s">
        <v>98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">
        <f t="shared" si="0"/>
        <v>0</v>
      </c>
      <c r="M11" s="3">
        <f t="shared" si="1"/>
        <v>0</v>
      </c>
      <c r="N11" s="3">
        <f t="shared" si="2"/>
        <v>0</v>
      </c>
    </row>
    <row r="12" spans="1:14" x14ac:dyDescent="0.2">
      <c r="A12" s="41" t="s">
        <v>97</v>
      </c>
      <c r="B12" s="34"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">
        <f t="shared" si="0"/>
        <v>0</v>
      </c>
      <c r="M12" s="3">
        <f t="shared" si="1"/>
        <v>0</v>
      </c>
      <c r="N12" s="3">
        <f t="shared" si="2"/>
        <v>0</v>
      </c>
    </row>
    <row r="13" spans="1:14" x14ac:dyDescent="0.2">
      <c r="A13" s="41" t="s">
        <v>98</v>
      </c>
      <c r="B13" s="34"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">
        <f t="shared" si="0"/>
        <v>0</v>
      </c>
      <c r="M13" s="3">
        <f t="shared" si="1"/>
        <v>0</v>
      </c>
      <c r="N13" s="3">
        <f t="shared" si="2"/>
        <v>0</v>
      </c>
    </row>
    <row r="14" spans="1:14" x14ac:dyDescent="0.2">
      <c r="A14" s="39" t="s">
        <v>99</v>
      </c>
      <c r="B14" s="34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">
        <f t="shared" si="0"/>
        <v>0</v>
      </c>
      <c r="M14" s="3">
        <f t="shared" si="1"/>
        <v>0</v>
      </c>
      <c r="N14" s="3">
        <f t="shared" si="2"/>
        <v>0</v>
      </c>
    </row>
    <row r="15" spans="1:14" x14ac:dyDescent="0.2">
      <c r="A15" s="40" t="s">
        <v>100</v>
      </c>
      <c r="B15" s="34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">
        <f>SUM(B15,D15,F15,H15,J15)</f>
        <v>0</v>
      </c>
      <c r="M15" s="3">
        <f>SUM(C15,E15,G15,I15,K15)</f>
        <v>0</v>
      </c>
      <c r="N15" s="3">
        <f>SUM(L15,M15)</f>
        <v>0</v>
      </c>
    </row>
    <row r="16" spans="1:14" x14ac:dyDescent="0.2">
      <c r="A16" s="41" t="s">
        <v>101</v>
      </c>
      <c r="B16" s="34"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">
        <f t="shared" ref="L16:M18" si="3">SUM(B16,D16,F16,H16,J16)</f>
        <v>0</v>
      </c>
      <c r="M16" s="3">
        <f t="shared" si="3"/>
        <v>0</v>
      </c>
      <c r="N16" s="3">
        <f>SUM(L16,M16)</f>
        <v>0</v>
      </c>
    </row>
    <row r="17" spans="1:255" x14ac:dyDescent="0.2">
      <c r="A17" s="41" t="s">
        <v>101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">
        <f t="shared" si="3"/>
        <v>0</v>
      </c>
      <c r="M17" s="3">
        <f t="shared" si="3"/>
        <v>0</v>
      </c>
      <c r="N17" s="3">
        <f>SUM(L17,M17)</f>
        <v>0</v>
      </c>
    </row>
    <row r="18" spans="1:255" x14ac:dyDescent="0.2">
      <c r="A18" s="41" t="s">
        <v>101</v>
      </c>
      <c r="B18" s="34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">
        <f t="shared" si="3"/>
        <v>0</v>
      </c>
      <c r="M18" s="3">
        <f t="shared" si="3"/>
        <v>0</v>
      </c>
      <c r="N18" s="3">
        <f>SUM(L18,M18)</f>
        <v>0</v>
      </c>
    </row>
    <row r="19" spans="1:255" x14ac:dyDescent="0.2">
      <c r="A19" s="41" t="s">
        <v>101</v>
      </c>
      <c r="B19" s="34"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">
        <f t="shared" ref="L19:L22" si="4">SUM(B19,D19,F19,H19,J19)</f>
        <v>0</v>
      </c>
      <c r="M19" s="3">
        <f t="shared" ref="M19:M22" si="5">SUM(C19,E19,G19,I19,K19)</f>
        <v>0</v>
      </c>
      <c r="N19" s="3">
        <f t="shared" ref="N19:N22" si="6">SUM(L19,M19)</f>
        <v>0</v>
      </c>
    </row>
    <row r="20" spans="1:255" x14ac:dyDescent="0.2">
      <c r="A20" s="41" t="s">
        <v>101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">
        <f t="shared" si="4"/>
        <v>0</v>
      </c>
      <c r="M20" s="3">
        <f t="shared" si="5"/>
        <v>0</v>
      </c>
      <c r="N20" s="3">
        <f t="shared" si="6"/>
        <v>0</v>
      </c>
    </row>
    <row r="21" spans="1:255" x14ac:dyDescent="0.2">
      <c r="A21" s="41" t="s">
        <v>101</v>
      </c>
      <c r="B21" s="34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">
        <f t="shared" si="4"/>
        <v>0</v>
      </c>
      <c r="M21" s="3">
        <f t="shared" si="5"/>
        <v>0</v>
      </c>
      <c r="N21" s="3">
        <f t="shared" si="6"/>
        <v>0</v>
      </c>
    </row>
    <row r="22" spans="1:255" x14ac:dyDescent="0.2">
      <c r="A22" s="41" t="s">
        <v>101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">
        <f t="shared" si="4"/>
        <v>0</v>
      </c>
      <c r="M22" s="3">
        <f t="shared" si="5"/>
        <v>0</v>
      </c>
      <c r="N22" s="3">
        <f t="shared" si="6"/>
        <v>0</v>
      </c>
    </row>
    <row r="23" spans="1:255" x14ac:dyDescent="0.2">
      <c r="A23" s="41" t="s">
        <v>102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">
        <f t="shared" si="0"/>
        <v>0</v>
      </c>
      <c r="M23" s="3">
        <f t="shared" si="1"/>
        <v>0</v>
      </c>
      <c r="N23" s="3">
        <f t="shared" si="2"/>
        <v>0</v>
      </c>
    </row>
    <row r="24" spans="1:255" x14ac:dyDescent="0.2">
      <c r="A24" s="41" t="s">
        <v>21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">
        <f>SUM(B24,D24,F24,H24,J24)</f>
        <v>0</v>
      </c>
      <c r="M24" s="3">
        <f>SUM(C24,E24,G24,I24,K24)</f>
        <v>0</v>
      </c>
      <c r="N24" s="3">
        <f>SUM(L24,M24)</f>
        <v>0</v>
      </c>
    </row>
    <row r="25" spans="1:255" x14ac:dyDescent="0.2">
      <c r="A25" s="41" t="s">
        <v>22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">
        <f t="shared" si="0"/>
        <v>0</v>
      </c>
      <c r="M25" s="3">
        <f t="shared" si="1"/>
        <v>0</v>
      </c>
      <c r="N25" s="3">
        <f t="shared" si="2"/>
        <v>0</v>
      </c>
    </row>
    <row r="26" spans="1:255" ht="15" x14ac:dyDescent="0.25">
      <c r="A26" s="36" t="s">
        <v>8</v>
      </c>
      <c r="B26" s="11">
        <f>SUM(B10:B25)</f>
        <v>0</v>
      </c>
      <c r="C26" s="11">
        <f t="shared" ref="C26:N26" si="7">SUM(C10:C25)</f>
        <v>0</v>
      </c>
      <c r="D26" s="11">
        <f t="shared" si="7"/>
        <v>0</v>
      </c>
      <c r="E26" s="11">
        <f t="shared" si="7"/>
        <v>0</v>
      </c>
      <c r="F26" s="11">
        <f>SUM(F10:F25)</f>
        <v>0</v>
      </c>
      <c r="G26" s="11">
        <f t="shared" si="7"/>
        <v>0</v>
      </c>
      <c r="H26" s="11">
        <f t="shared" si="7"/>
        <v>0</v>
      </c>
      <c r="I26" s="11">
        <f t="shared" si="7"/>
        <v>0</v>
      </c>
      <c r="J26" s="11">
        <f>SUM(J10:J25)</f>
        <v>0</v>
      </c>
      <c r="K26" s="11">
        <f>SUM(K10:K25)</f>
        <v>0</v>
      </c>
      <c r="L26" s="11">
        <f t="shared" si="7"/>
        <v>0</v>
      </c>
      <c r="M26" s="11">
        <f t="shared" si="7"/>
        <v>0</v>
      </c>
      <c r="N26" s="11">
        <f t="shared" si="7"/>
        <v>0</v>
      </c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</row>
    <row r="28" spans="1:255" ht="15" x14ac:dyDescent="0.25">
      <c r="A28" s="12" t="s">
        <v>9</v>
      </c>
    </row>
    <row r="29" spans="1:255" x14ac:dyDescent="0.2">
      <c r="A29" s="97" t="s">
        <v>93</v>
      </c>
      <c r="B29" s="3">
        <f>Master!B24*B23</f>
        <v>0</v>
      </c>
      <c r="C29" s="3">
        <f>Master!B24*C23</f>
        <v>0</v>
      </c>
      <c r="D29" s="3">
        <f>Master!B24*D23</f>
        <v>0</v>
      </c>
      <c r="E29" s="3">
        <f>Master!B24*E23</f>
        <v>0</v>
      </c>
      <c r="F29" s="3">
        <f>Master!B24*F23</f>
        <v>0</v>
      </c>
      <c r="G29" s="3">
        <f>Master!B24*G23</f>
        <v>0</v>
      </c>
      <c r="H29" s="3">
        <f>Master!B24*H23</f>
        <v>0</v>
      </c>
      <c r="I29" s="3">
        <f>Master!B24*I23</f>
        <v>0</v>
      </c>
      <c r="J29" s="3">
        <f>Master!B24*J23</f>
        <v>0</v>
      </c>
      <c r="K29" s="3">
        <f>Master!B24*K23</f>
        <v>0</v>
      </c>
      <c r="L29" s="3">
        <f t="shared" ref="L29:M33" si="8">SUM(B29,D29,F29,H29,J29)</f>
        <v>0</v>
      </c>
      <c r="M29" s="3">
        <f t="shared" si="8"/>
        <v>0</v>
      </c>
      <c r="N29" s="3">
        <f>SUM(L29,M29)</f>
        <v>0</v>
      </c>
    </row>
    <row r="30" spans="1:255" x14ac:dyDescent="0.2">
      <c r="A30" s="97" t="s">
        <v>94</v>
      </c>
      <c r="B30" s="3">
        <f>Master!$B$25*SUM(B11,B13,B16,B17,B18,B19,B20,B21,B22)</f>
        <v>0</v>
      </c>
      <c r="C30" s="3">
        <f>Master!$B$25*SUM(C11,C13,C16,C17,C18,C19,C20,C21,C22)</f>
        <v>0</v>
      </c>
      <c r="D30" s="3">
        <f>Master!$B$25*SUM(D11,D13,D16,D17,D18,D19,D20,D21,D22)</f>
        <v>0</v>
      </c>
      <c r="E30" s="3">
        <f>Master!$B$25*SUM(E11,E13,E16,E17,E18,E19,E20,E21,E22)</f>
        <v>0</v>
      </c>
      <c r="F30" s="3">
        <f>Master!$B$25*SUM(F11,F13,F16,F17,F18,F19,F20,F21,F22)</f>
        <v>0</v>
      </c>
      <c r="G30" s="3">
        <f>Master!$B$25*SUM(G11,G13,G16,G17,G18,G19,G20,G21,G22)</f>
        <v>0</v>
      </c>
      <c r="H30" s="3">
        <f>Master!$B$25*SUM(H11,H13,H16,H17,H18,H19,H20,H21,H22)</f>
        <v>0</v>
      </c>
      <c r="I30" s="3">
        <f>Master!$B$25*SUM(I11,I13,I16,I17,I18,I19,I20,I21,I22)</f>
        <v>0</v>
      </c>
      <c r="J30" s="3">
        <f>Master!$B$25*SUM(J11,J13,J16,J17,J18,J19,J20,J21,J22)</f>
        <v>0</v>
      </c>
      <c r="K30" s="3">
        <f>Master!$B$25*SUM(K11,K13,K16,K17,K18,K19,K20,K21,K22)</f>
        <v>0</v>
      </c>
      <c r="L30" s="3">
        <f>SUM(B30,D30,F30,H30,J30)</f>
        <v>0</v>
      </c>
      <c r="M30" s="3">
        <f>SUM(C30,E30,G30,I30,K30)</f>
        <v>0</v>
      </c>
      <c r="N30" s="3">
        <f>SUM(L30,M30)</f>
        <v>0</v>
      </c>
    </row>
    <row r="31" spans="1:255" x14ac:dyDescent="0.2">
      <c r="A31" s="97" t="s">
        <v>95</v>
      </c>
      <c r="B31" s="3">
        <f>Master!B26*SUM(B10,B12)</f>
        <v>0</v>
      </c>
      <c r="C31" s="3">
        <f>Master!B26*SUM(C10,C12)</f>
        <v>0</v>
      </c>
      <c r="D31" s="3">
        <f>Master!B26*SUM(D10,D12)</f>
        <v>0</v>
      </c>
      <c r="E31" s="3">
        <f>Master!B26*SUM(E10,E12)</f>
        <v>0</v>
      </c>
      <c r="F31" s="3">
        <f>Master!B26*SUM(F10,F12)</f>
        <v>0</v>
      </c>
      <c r="G31" s="3">
        <f>Master!B26*SUM(G10,G12)</f>
        <v>0</v>
      </c>
      <c r="H31" s="3">
        <f>Master!B26*SUM(H10,H12)</f>
        <v>0</v>
      </c>
      <c r="I31" s="3">
        <f>Master!B26*SUM(I10,I12)</f>
        <v>0</v>
      </c>
      <c r="J31" s="3">
        <f>Master!B26*SUM(J10,J12)</f>
        <v>0</v>
      </c>
      <c r="K31" s="3">
        <f>Master!B26*SUM(K10,K12)</f>
        <v>0</v>
      </c>
      <c r="L31" s="3">
        <f t="shared" si="8"/>
        <v>0</v>
      </c>
      <c r="M31" s="3">
        <f t="shared" si="8"/>
        <v>0</v>
      </c>
      <c r="N31" s="3">
        <f>SUM(L31,M31)</f>
        <v>0</v>
      </c>
    </row>
    <row r="32" spans="1:255" x14ac:dyDescent="0.2">
      <c r="A32" s="97" t="s">
        <v>96</v>
      </c>
      <c r="B32" s="3">
        <f>Master!B27*SUM(B14,B15)</f>
        <v>0</v>
      </c>
      <c r="C32" s="3">
        <f>Master!B27*SUM(C14,C15)</f>
        <v>0</v>
      </c>
      <c r="D32" s="3">
        <f>Master!B27*SUM(D14,D15)</f>
        <v>0</v>
      </c>
      <c r="E32" s="3">
        <f>Master!B27*SUM(E14,E15)</f>
        <v>0</v>
      </c>
      <c r="F32" s="3">
        <f>Master!B27*SUM(F14,F15)</f>
        <v>0</v>
      </c>
      <c r="G32" s="3">
        <f>Master!B27*SUM(G14,G15)</f>
        <v>0</v>
      </c>
      <c r="H32" s="3">
        <f>Master!B27*SUM(H14,H15)</f>
        <v>0</v>
      </c>
      <c r="I32" s="3">
        <f>Master!B27*SUM(I14,I15)</f>
        <v>0</v>
      </c>
      <c r="J32" s="3">
        <f>Master!B27*SUM(J14,J15)</f>
        <v>0</v>
      </c>
      <c r="K32" s="3">
        <f>Master!B27*SUM(K14,K15)</f>
        <v>0</v>
      </c>
      <c r="L32" s="3">
        <f t="shared" si="8"/>
        <v>0</v>
      </c>
      <c r="M32" s="3">
        <f t="shared" si="8"/>
        <v>0</v>
      </c>
      <c r="N32" s="3">
        <f>SUM(L32,M32)</f>
        <v>0</v>
      </c>
    </row>
    <row r="33" spans="1:255" ht="15" x14ac:dyDescent="0.25">
      <c r="A33" s="2" t="s">
        <v>10</v>
      </c>
      <c r="B33" s="11">
        <f>SUM(B29:B32)</f>
        <v>0</v>
      </c>
      <c r="C33" s="11">
        <f>SUM(C29:C32)</f>
        <v>0</v>
      </c>
      <c r="D33" s="11">
        <f t="shared" ref="D33:K33" si="9">SUM(D29:D32)</f>
        <v>0</v>
      </c>
      <c r="E33" s="11">
        <f t="shared" si="9"/>
        <v>0</v>
      </c>
      <c r="F33" s="11">
        <f t="shared" si="9"/>
        <v>0</v>
      </c>
      <c r="G33" s="11">
        <f t="shared" si="9"/>
        <v>0</v>
      </c>
      <c r="H33" s="11">
        <f t="shared" si="9"/>
        <v>0</v>
      </c>
      <c r="I33" s="11">
        <f t="shared" si="9"/>
        <v>0</v>
      </c>
      <c r="J33" s="11">
        <f t="shared" si="9"/>
        <v>0</v>
      </c>
      <c r="K33" s="11">
        <f t="shared" si="9"/>
        <v>0</v>
      </c>
      <c r="L33" s="11">
        <f t="shared" si="8"/>
        <v>0</v>
      </c>
      <c r="M33" s="11">
        <f t="shared" si="8"/>
        <v>0</v>
      </c>
      <c r="N33" s="11">
        <f>SUM(L33,M33)</f>
        <v>0</v>
      </c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</row>
    <row r="34" spans="1:255" ht="15" x14ac:dyDescent="0.25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</row>
    <row r="35" spans="1:255" ht="15" x14ac:dyDescent="0.25">
      <c r="A35" s="16" t="s">
        <v>11</v>
      </c>
      <c r="B35" s="11">
        <f>SUM(B26,B33)</f>
        <v>0</v>
      </c>
      <c r="C35" s="11">
        <f t="shared" ref="C35:I35" si="10">SUM(C26,C33)</f>
        <v>0</v>
      </c>
      <c r="D35" s="11">
        <f t="shared" si="10"/>
        <v>0</v>
      </c>
      <c r="E35" s="11">
        <f t="shared" si="10"/>
        <v>0</v>
      </c>
      <c r="F35" s="11">
        <f t="shared" si="10"/>
        <v>0</v>
      </c>
      <c r="G35" s="11">
        <f t="shared" si="10"/>
        <v>0</v>
      </c>
      <c r="H35" s="11">
        <f t="shared" si="10"/>
        <v>0</v>
      </c>
      <c r="I35" s="11">
        <f t="shared" si="10"/>
        <v>0</v>
      </c>
      <c r="J35" s="11">
        <f>SUM(J26,J33)</f>
        <v>0</v>
      </c>
      <c r="K35" s="11">
        <f>SUM(K26,K33)</f>
        <v>0</v>
      </c>
      <c r="L35" s="11">
        <f>SUM(B35,D35,F35,H35,J35)</f>
        <v>0</v>
      </c>
      <c r="M35" s="11">
        <f>SUM(C35,E35,G35,I35,K35)</f>
        <v>0</v>
      </c>
      <c r="N35" s="11">
        <f>SUM(L35,M35)</f>
        <v>0</v>
      </c>
    </row>
    <row r="36" spans="1:255" ht="15" x14ac:dyDescent="0.25">
      <c r="A36" s="12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255" ht="15" x14ac:dyDescent="0.25">
      <c r="A37" s="16" t="s">
        <v>46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3">
        <f>SUM(B37,D37,F37,H37,J37)</f>
        <v>0</v>
      </c>
      <c r="M37" s="3">
        <f>SUM(C37,E37,G37,I37,K37)</f>
        <v>0</v>
      </c>
      <c r="N37" s="3">
        <f>SUM(L37,M37)</f>
        <v>0</v>
      </c>
    </row>
    <row r="38" spans="1:255" ht="30.75" customHeight="1" x14ac:dyDescent="0.25">
      <c r="A38" s="31" t="s">
        <v>47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3">
        <f>SUM(B38,D38,F38,H38,J38)</f>
        <v>0</v>
      </c>
      <c r="M38" s="3">
        <f>SUM(C38,E38,G38,I38,K38)</f>
        <v>0</v>
      </c>
      <c r="N38" s="3">
        <f>SUM(L38,M38)</f>
        <v>0</v>
      </c>
    </row>
    <row r="39" spans="1:255" x14ac:dyDescent="0.2">
      <c r="M39" s="9"/>
      <c r="N39" s="9"/>
    </row>
    <row r="40" spans="1:255" ht="15" x14ac:dyDescent="0.25">
      <c r="A40" s="16" t="s">
        <v>48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3">
        <f>SUM(B40,D40,F40,H40,J40)</f>
        <v>0</v>
      </c>
      <c r="M40" s="3">
        <f>SUM(C40,E40,G40,I40,K40)</f>
        <v>0</v>
      </c>
      <c r="N40" s="3">
        <f>SUM(L40,M40)</f>
        <v>0</v>
      </c>
    </row>
    <row r="41" spans="1:255" ht="15" x14ac:dyDescent="0.25">
      <c r="A41" s="16" t="s">
        <v>16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3">
        <f>SUM(B41,D41,F41,H41,J41)</f>
        <v>0</v>
      </c>
      <c r="M41" s="3">
        <f>SUM(C41,E41,G41,I41,K41)</f>
        <v>0</v>
      </c>
      <c r="N41" s="3">
        <f>SUM(L41,M41)</f>
        <v>0</v>
      </c>
    </row>
    <row r="42" spans="1:255" s="19" customFormat="1" ht="15" x14ac:dyDescent="0.25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8"/>
      <c r="M42" s="18"/>
      <c r="N42" s="18"/>
    </row>
    <row r="43" spans="1:255" s="19" customFormat="1" ht="15" x14ac:dyDescent="0.25">
      <c r="A43" s="16" t="s">
        <v>44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8"/>
      <c r="M43" s="18"/>
      <c r="N43" s="18"/>
    </row>
    <row r="44" spans="1:255" x14ac:dyDescent="0.2">
      <c r="A44" s="15" t="s">
        <v>41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3">
        <f>SUM(B44,D44,F44,H44,J44)</f>
        <v>0</v>
      </c>
      <c r="M44" s="3">
        <f t="shared" ref="L44:M47" si="11">SUM(C44,E44,G44,I44,K44)</f>
        <v>0</v>
      </c>
      <c r="N44" s="3">
        <f>SUM(L44,M44)</f>
        <v>0</v>
      </c>
    </row>
    <row r="45" spans="1:255" x14ac:dyDescent="0.2">
      <c r="A45" s="15" t="s">
        <v>42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3">
        <f t="shared" si="11"/>
        <v>0</v>
      </c>
      <c r="M45" s="3">
        <f t="shared" si="11"/>
        <v>0</v>
      </c>
      <c r="N45" s="3">
        <f t="shared" ref="N45:N47" si="12">SUM(L45,M45)</f>
        <v>0</v>
      </c>
    </row>
    <row r="46" spans="1:255" x14ac:dyDescent="0.2">
      <c r="A46" s="15" t="s">
        <v>43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3">
        <f t="shared" si="11"/>
        <v>0</v>
      </c>
      <c r="M46" s="3">
        <f t="shared" si="11"/>
        <v>0</v>
      </c>
      <c r="N46" s="3">
        <f t="shared" si="12"/>
        <v>0</v>
      </c>
    </row>
    <row r="47" spans="1:255" x14ac:dyDescent="0.2">
      <c r="A47" s="15" t="s">
        <v>20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3">
        <f>SUM(B47,D47,F47,H47,J47)</f>
        <v>0</v>
      </c>
      <c r="M47" s="3">
        <f t="shared" si="11"/>
        <v>0</v>
      </c>
      <c r="N47" s="3">
        <f t="shared" si="12"/>
        <v>0</v>
      </c>
    </row>
    <row r="48" spans="1:255" ht="15" x14ac:dyDescent="0.25">
      <c r="A48" s="12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1:255" ht="15" x14ac:dyDescent="0.25">
      <c r="A49" s="2" t="s">
        <v>12</v>
      </c>
    </row>
    <row r="50" spans="1:255" x14ac:dyDescent="0.2">
      <c r="A50" s="80" t="s">
        <v>49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3">
        <f t="shared" ref="L50:L61" si="13">SUM(B50,D50,F50,H50,J50)</f>
        <v>0</v>
      </c>
      <c r="M50" s="3">
        <f t="shared" ref="M50:M61" si="14">SUM(C50,E50,G50,I50,K50)</f>
        <v>0</v>
      </c>
      <c r="N50" s="3">
        <f t="shared" ref="N50:N61" si="15">SUM(L50,M50)</f>
        <v>0</v>
      </c>
    </row>
    <row r="51" spans="1:255" x14ac:dyDescent="0.2">
      <c r="A51" s="20" t="s">
        <v>18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3">
        <f t="shared" si="13"/>
        <v>0</v>
      </c>
      <c r="M51" s="3">
        <f t="shared" si="14"/>
        <v>0</v>
      </c>
      <c r="N51" s="3">
        <f t="shared" si="15"/>
        <v>0</v>
      </c>
    </row>
    <row r="52" spans="1:255" x14ac:dyDescent="0.2">
      <c r="A52" s="20" t="s">
        <v>40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3">
        <f t="shared" si="13"/>
        <v>0</v>
      </c>
      <c r="M52" s="3">
        <f>SUM(C52,E52,G52,I52,K52)</f>
        <v>0</v>
      </c>
      <c r="N52" s="3">
        <f t="shared" si="15"/>
        <v>0</v>
      </c>
    </row>
    <row r="53" spans="1:255" x14ac:dyDescent="0.2">
      <c r="A53" s="81" t="s">
        <v>55</v>
      </c>
      <c r="B53" s="10">
        <v>0</v>
      </c>
      <c r="C53" s="21"/>
      <c r="D53" s="10">
        <v>0</v>
      </c>
      <c r="E53" s="21"/>
      <c r="F53" s="10">
        <v>0</v>
      </c>
      <c r="G53" s="21"/>
      <c r="H53" s="10">
        <v>0</v>
      </c>
      <c r="I53" s="21"/>
      <c r="J53" s="10">
        <v>0</v>
      </c>
      <c r="K53" s="21"/>
      <c r="L53" s="3">
        <f>SUM(B53,D53,F53,H53,J53)</f>
        <v>0</v>
      </c>
      <c r="M53" s="3">
        <f t="shared" ref="M53:M58" si="16">SUM(C53,E53,G53,I53,K53)</f>
        <v>0</v>
      </c>
      <c r="N53" s="3">
        <f>L53</f>
        <v>0</v>
      </c>
    </row>
    <row r="54" spans="1:255" x14ac:dyDescent="0.2">
      <c r="A54" s="15" t="s">
        <v>56</v>
      </c>
      <c r="B54" s="10">
        <v>0</v>
      </c>
      <c r="C54" s="21"/>
      <c r="D54" s="10">
        <v>0</v>
      </c>
      <c r="E54" s="21"/>
      <c r="F54" s="10">
        <v>0</v>
      </c>
      <c r="G54" s="21"/>
      <c r="H54" s="10">
        <v>0</v>
      </c>
      <c r="I54" s="21"/>
      <c r="J54" s="10">
        <v>0</v>
      </c>
      <c r="K54" s="21"/>
      <c r="L54" s="3">
        <f>SUM(B54,D54,F54,H54,J54)</f>
        <v>0</v>
      </c>
      <c r="M54" s="3">
        <f t="shared" si="16"/>
        <v>0</v>
      </c>
      <c r="N54" s="3">
        <f>L54</f>
        <v>0</v>
      </c>
    </row>
    <row r="55" spans="1:255" x14ac:dyDescent="0.2">
      <c r="A55" s="82" t="s">
        <v>55</v>
      </c>
      <c r="B55" s="10">
        <v>0</v>
      </c>
      <c r="C55" s="21"/>
      <c r="D55" s="10">
        <v>0</v>
      </c>
      <c r="E55" s="21"/>
      <c r="F55" s="10">
        <v>0</v>
      </c>
      <c r="G55" s="21"/>
      <c r="H55" s="10">
        <v>0</v>
      </c>
      <c r="I55" s="21"/>
      <c r="J55" s="10">
        <v>0</v>
      </c>
      <c r="K55" s="21"/>
      <c r="L55" s="3">
        <f>SUM(B55,D55,F55,H55,J55)</f>
        <v>0</v>
      </c>
      <c r="M55" s="3">
        <f t="shared" si="16"/>
        <v>0</v>
      </c>
      <c r="N55" s="3">
        <f t="shared" ref="N55:N58" si="17">L55</f>
        <v>0</v>
      </c>
    </row>
    <row r="56" spans="1:255" x14ac:dyDescent="0.2">
      <c r="A56" s="15" t="s">
        <v>56</v>
      </c>
      <c r="B56" s="10">
        <v>0</v>
      </c>
      <c r="C56" s="21"/>
      <c r="D56" s="10">
        <v>0</v>
      </c>
      <c r="E56" s="21"/>
      <c r="F56" s="10">
        <v>0</v>
      </c>
      <c r="G56" s="21"/>
      <c r="H56" s="10">
        <v>0</v>
      </c>
      <c r="I56" s="21"/>
      <c r="J56" s="10">
        <v>0</v>
      </c>
      <c r="K56" s="21"/>
      <c r="L56" s="3">
        <f t="shared" si="13"/>
        <v>0</v>
      </c>
      <c r="M56" s="3">
        <f t="shared" si="16"/>
        <v>0</v>
      </c>
      <c r="N56" s="3">
        <f t="shared" si="17"/>
        <v>0</v>
      </c>
    </row>
    <row r="57" spans="1:255" x14ac:dyDescent="0.2">
      <c r="A57" s="82" t="s">
        <v>55</v>
      </c>
      <c r="B57" s="10">
        <v>0</v>
      </c>
      <c r="C57" s="21"/>
      <c r="D57" s="10">
        <v>0</v>
      </c>
      <c r="E57" s="21"/>
      <c r="F57" s="10">
        <v>0</v>
      </c>
      <c r="G57" s="21"/>
      <c r="H57" s="10">
        <v>0</v>
      </c>
      <c r="I57" s="21"/>
      <c r="J57" s="10">
        <v>0</v>
      </c>
      <c r="K57" s="21"/>
      <c r="L57" s="3">
        <f>SUM(B57,D57,F57,H57,J57)</f>
        <v>0</v>
      </c>
      <c r="M57" s="3">
        <f t="shared" si="16"/>
        <v>0</v>
      </c>
      <c r="N57" s="3">
        <f t="shared" si="17"/>
        <v>0</v>
      </c>
    </row>
    <row r="58" spans="1:255" x14ac:dyDescent="0.2">
      <c r="A58" s="15" t="s">
        <v>56</v>
      </c>
      <c r="B58" s="10">
        <v>0</v>
      </c>
      <c r="C58" s="21"/>
      <c r="D58" s="10">
        <v>0</v>
      </c>
      <c r="E58" s="21"/>
      <c r="F58" s="10">
        <v>0</v>
      </c>
      <c r="G58" s="21"/>
      <c r="H58" s="10">
        <v>0</v>
      </c>
      <c r="I58" s="21"/>
      <c r="J58" s="10">
        <v>0</v>
      </c>
      <c r="K58" s="21"/>
      <c r="L58" s="3">
        <f t="shared" si="13"/>
        <v>0</v>
      </c>
      <c r="M58" s="3">
        <f t="shared" si="16"/>
        <v>0</v>
      </c>
      <c r="N58" s="3">
        <f t="shared" si="17"/>
        <v>0</v>
      </c>
    </row>
    <row r="59" spans="1:255" x14ac:dyDescent="0.2">
      <c r="A59" s="15" t="s">
        <v>19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3">
        <f t="shared" si="13"/>
        <v>0</v>
      </c>
      <c r="M59" s="3">
        <f t="shared" si="14"/>
        <v>0</v>
      </c>
      <c r="N59" s="3">
        <f t="shared" si="15"/>
        <v>0</v>
      </c>
    </row>
    <row r="60" spans="1:255" x14ac:dyDescent="0.2">
      <c r="A60" s="20" t="s">
        <v>20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3">
        <f t="shared" si="13"/>
        <v>0</v>
      </c>
      <c r="M60" s="3">
        <f t="shared" si="14"/>
        <v>0</v>
      </c>
      <c r="N60" s="3">
        <f t="shared" si="15"/>
        <v>0</v>
      </c>
    </row>
    <row r="61" spans="1:255" x14ac:dyDescent="0.2">
      <c r="A61" s="33" t="s">
        <v>50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3">
        <f t="shared" si="13"/>
        <v>0</v>
      </c>
      <c r="M61" s="3">
        <f t="shared" si="14"/>
        <v>0</v>
      </c>
      <c r="N61" s="3">
        <f t="shared" si="15"/>
        <v>0</v>
      </c>
    </row>
    <row r="62" spans="1:255" hidden="1" x14ac:dyDescent="0.2">
      <c r="A62" s="2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3"/>
      <c r="M62" s="3"/>
      <c r="N62" s="3"/>
    </row>
    <row r="63" spans="1:255" ht="15" x14ac:dyDescent="0.25">
      <c r="A63" s="13" t="s">
        <v>51</v>
      </c>
      <c r="B63" s="11">
        <f>SUM(B50:B61)</f>
        <v>0</v>
      </c>
      <c r="C63" s="11">
        <f t="shared" ref="C63:I63" si="18">SUM(C50:C61)</f>
        <v>0</v>
      </c>
      <c r="D63" s="11">
        <f t="shared" si="18"/>
        <v>0</v>
      </c>
      <c r="E63" s="11">
        <f t="shared" si="18"/>
        <v>0</v>
      </c>
      <c r="F63" s="11">
        <f t="shared" si="18"/>
        <v>0</v>
      </c>
      <c r="G63" s="11">
        <f t="shared" si="18"/>
        <v>0</v>
      </c>
      <c r="H63" s="11">
        <f t="shared" si="18"/>
        <v>0</v>
      </c>
      <c r="I63" s="11">
        <f t="shared" si="18"/>
        <v>0</v>
      </c>
      <c r="J63" s="11">
        <f>SUM(J50:J61)</f>
        <v>0</v>
      </c>
      <c r="K63" s="11">
        <f>SUM(K50:K61)</f>
        <v>0</v>
      </c>
      <c r="L63" s="11">
        <f>SUM(L50:L61)</f>
        <v>0</v>
      </c>
      <c r="M63" s="11">
        <f>SUM(C63,E63,G63,I63,K63)</f>
        <v>0</v>
      </c>
      <c r="N63" s="11">
        <f>SUM(L63,M63)</f>
        <v>0</v>
      </c>
    </row>
    <row r="64" spans="1:255" ht="15" x14ac:dyDescent="0.25">
      <c r="A64" s="2" t="s">
        <v>17</v>
      </c>
      <c r="B64" s="11">
        <f t="shared" ref="B64:M64" si="19">SUM(B35,B37,B38,B40,B41,B44,B45,B46,B47,B63)</f>
        <v>0</v>
      </c>
      <c r="C64" s="11">
        <f t="shared" si="19"/>
        <v>0</v>
      </c>
      <c r="D64" s="11">
        <f t="shared" si="19"/>
        <v>0</v>
      </c>
      <c r="E64" s="11">
        <f t="shared" si="19"/>
        <v>0</v>
      </c>
      <c r="F64" s="11">
        <f t="shared" si="19"/>
        <v>0</v>
      </c>
      <c r="G64" s="11">
        <f t="shared" si="19"/>
        <v>0</v>
      </c>
      <c r="H64" s="11">
        <f t="shared" si="19"/>
        <v>0</v>
      </c>
      <c r="I64" s="11">
        <f t="shared" si="19"/>
        <v>0</v>
      </c>
      <c r="J64" s="11">
        <f t="shared" si="19"/>
        <v>0</v>
      </c>
      <c r="K64" s="11">
        <f t="shared" si="19"/>
        <v>0</v>
      </c>
      <c r="L64" s="11">
        <f t="shared" si="19"/>
        <v>0</v>
      </c>
      <c r="M64" s="11">
        <f t="shared" si="19"/>
        <v>0</v>
      </c>
      <c r="N64" s="11">
        <f>SUM(L64,M64)</f>
        <v>0</v>
      </c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  <c r="IU64" s="12"/>
    </row>
    <row r="65" spans="1:255" ht="14.65" customHeight="1" x14ac:dyDescent="0.25">
      <c r="A65" s="2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  <c r="IT65" s="12"/>
      <c r="IU65" s="12"/>
    </row>
    <row r="66" spans="1:255" ht="15" x14ac:dyDescent="0.25">
      <c r="A66" s="12" t="s">
        <v>70</v>
      </c>
      <c r="B66" s="11">
        <f t="shared" ref="B66:K66" si="20">B35+B40+B41+B50+B51+B52+B53+B55+B57+B59+B60</f>
        <v>0</v>
      </c>
      <c r="C66" s="11">
        <f t="shared" si="20"/>
        <v>0</v>
      </c>
      <c r="D66" s="11">
        <f t="shared" si="20"/>
        <v>0</v>
      </c>
      <c r="E66" s="11">
        <f t="shared" si="20"/>
        <v>0</v>
      </c>
      <c r="F66" s="11">
        <f t="shared" si="20"/>
        <v>0</v>
      </c>
      <c r="G66" s="11">
        <f t="shared" si="20"/>
        <v>0</v>
      </c>
      <c r="H66" s="11">
        <f t="shared" si="20"/>
        <v>0</v>
      </c>
      <c r="I66" s="11">
        <f t="shared" si="20"/>
        <v>0</v>
      </c>
      <c r="J66" s="11">
        <f t="shared" si="20"/>
        <v>0</v>
      </c>
      <c r="K66" s="11">
        <f t="shared" si="20"/>
        <v>0</v>
      </c>
      <c r="L66" s="11">
        <f>SUM(B66,D66,F66,H66,J66)</f>
        <v>0</v>
      </c>
      <c r="M66" s="11">
        <f>SUM(C66,E66,G66,I66,K66)</f>
        <v>0</v>
      </c>
      <c r="N66" s="11">
        <f>SUM(L66,M66)</f>
        <v>0</v>
      </c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  <c r="IS66" s="12"/>
      <c r="IT66" s="12"/>
      <c r="IU66" s="12"/>
    </row>
    <row r="67" spans="1:255" ht="14.65" customHeight="1" x14ac:dyDescent="0.25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11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</row>
    <row r="68" spans="1:255" ht="15" x14ac:dyDescent="0.25">
      <c r="A68" s="2" t="s">
        <v>13</v>
      </c>
    </row>
    <row r="69" spans="1:255" ht="16.149999999999999" customHeight="1" x14ac:dyDescent="0.2">
      <c r="A69" s="99" t="s">
        <v>63</v>
      </c>
      <c r="B69" s="100"/>
      <c r="C69" s="100"/>
      <c r="D69" s="100"/>
      <c r="E69" s="101"/>
      <c r="F69" s="92"/>
      <c r="G69" s="92"/>
      <c r="H69" s="92"/>
      <c r="I69" s="92"/>
      <c r="J69" s="92"/>
      <c r="K69" s="92"/>
      <c r="L69" s="93"/>
      <c r="M69" s="94"/>
      <c r="N69" s="94"/>
    </row>
    <row r="70" spans="1:255" ht="6" customHeight="1" x14ac:dyDescent="0.2">
      <c r="A70" s="83"/>
      <c r="B70" s="85"/>
      <c r="C70" s="85"/>
      <c r="D70" s="85"/>
      <c r="E70" s="85"/>
      <c r="F70" s="86"/>
      <c r="G70" s="86"/>
      <c r="H70" s="86"/>
      <c r="I70" s="86"/>
      <c r="J70" s="86"/>
      <c r="K70" s="86"/>
      <c r="L70" s="87"/>
      <c r="M70" s="88"/>
      <c r="N70" s="88"/>
      <c r="O70" s="79"/>
    </row>
    <row r="71" spans="1:255" ht="25.5" x14ac:dyDescent="0.2">
      <c r="A71" s="84" t="s">
        <v>71</v>
      </c>
      <c r="B71" s="89">
        <v>0</v>
      </c>
      <c r="C71" s="90">
        <f>$B$71</f>
        <v>0</v>
      </c>
      <c r="D71" s="90">
        <f t="shared" ref="D71:K71" si="21">$B$71</f>
        <v>0</v>
      </c>
      <c r="E71" s="90">
        <f t="shared" si="21"/>
        <v>0</v>
      </c>
      <c r="F71" s="90">
        <f t="shared" si="21"/>
        <v>0</v>
      </c>
      <c r="G71" s="90">
        <f t="shared" si="21"/>
        <v>0</v>
      </c>
      <c r="H71" s="90">
        <f t="shared" si="21"/>
        <v>0</v>
      </c>
      <c r="I71" s="90">
        <f t="shared" si="21"/>
        <v>0</v>
      </c>
      <c r="J71" s="90">
        <f t="shared" si="21"/>
        <v>0</v>
      </c>
      <c r="K71" s="90">
        <f t="shared" si="21"/>
        <v>0</v>
      </c>
      <c r="L71" s="91"/>
      <c r="M71" s="91"/>
      <c r="N71" s="91"/>
    </row>
    <row r="72" spans="1:255" x14ac:dyDescent="0.2">
      <c r="A72" s="49" t="s">
        <v>52</v>
      </c>
      <c r="B72" s="44">
        <v>0</v>
      </c>
      <c r="C72" s="22">
        <f>C71</f>
        <v>0</v>
      </c>
      <c r="D72" s="22">
        <f>$B$72</f>
        <v>0</v>
      </c>
      <c r="E72" s="22">
        <f>E71</f>
        <v>0</v>
      </c>
      <c r="F72" s="22">
        <f>B72</f>
        <v>0</v>
      </c>
      <c r="G72" s="22">
        <f>G71</f>
        <v>0</v>
      </c>
      <c r="H72" s="22">
        <f>B72</f>
        <v>0</v>
      </c>
      <c r="I72" s="22">
        <f>I71</f>
        <v>0</v>
      </c>
      <c r="J72" s="22">
        <f>B72</f>
        <v>0</v>
      </c>
      <c r="K72" s="22">
        <f>K71</f>
        <v>0</v>
      </c>
      <c r="L72" s="5"/>
    </row>
    <row r="73" spans="1:255" x14ac:dyDescent="0.2">
      <c r="A73" s="49" t="s">
        <v>79</v>
      </c>
      <c r="B73" s="45">
        <f>ROUND(IF(B72=Master!B62,Master!C62*((B64)-(SUM(B37,B38,B44,B45,B46,B47,B53,B54,B55,B56,B57,B58,B61))),0),0)</f>
        <v>0</v>
      </c>
      <c r="C73" s="23">
        <f>ROUND(IF(C72=Master!B62,Master!C62*((C64)-(SUM(C37,C38,C44,C45,C46,C47,C53,C54,,C55,C56,C57,C58,C61))),0),0)</f>
        <v>0</v>
      </c>
      <c r="D73" s="23">
        <f>ROUND(IF(D72=Master!B62,Master!C62*((D64)-(SUM(D37,D38,D44,D45,D46,D47,D53,D54,D61,D55,D56,D57,D58))),0),0)</f>
        <v>0</v>
      </c>
      <c r="E73" s="23">
        <f>ROUND(IF(E72=Master!B62,Master!C62*((E64)-(SUM(E37,E38,E44,E45,E46,E47,E53,E54,E61,E55,E56,E57,E58,))),0),0)</f>
        <v>0</v>
      </c>
      <c r="F73" s="23">
        <f>ROUND(IF(F72=Master!B62,Master!C62*((F64)-(SUM(F37,F38,F44,F45,F46,F47,F53,F54, F55,F56,F57,F58,F61))),0),0)</f>
        <v>0</v>
      </c>
      <c r="G73" s="23">
        <f>ROUND(IF(G72=Master!B62,Master!C62*((G64)-(SUM(G37,G38,G44,G45,G46,G47,G53,G54,G61,G55,G56,G57,G58))),0),0)</f>
        <v>0</v>
      </c>
      <c r="H73" s="23">
        <f>ROUND(IF(H72=Master!B62,Master!C62*((H64)-(SUM(H37,H38,H44,H45,H46,H47,H53,H54, H55,H56,H57,H58,H61))),0),0)</f>
        <v>0</v>
      </c>
      <c r="I73" s="23">
        <f>ROUND(IF(I72=Master!B62,Master!C62*((I64)-(SUM(I37,I38,I44,I45,I46,I47,I53,I54,I61,I55,I56,I57,I58))),0),0)</f>
        <v>0</v>
      </c>
      <c r="J73" s="23">
        <f>ROUND(IF(J72=Master!B62,Master!C62*((J64)-(SUM(J37,J38,J44,J45,J46,J47,J53,J54, J55,J56,J57,J58,J61))),0),0)</f>
        <v>0</v>
      </c>
      <c r="K73" s="23">
        <f>ROUND(IF(K72=Master!B62,Master!C62*((K64)-(SUM(K37,K38,K44,K45,K46,K47,K53,K54,K61,K55,K56,K57,K58))),0),0)</f>
        <v>0</v>
      </c>
      <c r="L73" s="24">
        <f>SUM(B73,D73,F73,H73,J73)</f>
        <v>0</v>
      </c>
      <c r="M73" s="3">
        <f t="shared" ref="L73:M79" si="22">SUM(C73,E73,G73,I73,K73)</f>
        <v>0</v>
      </c>
      <c r="N73" s="3">
        <f t="shared" ref="N73:N82" si="23">SUM(L73,M73)</f>
        <v>0</v>
      </c>
    </row>
    <row r="74" spans="1:255" x14ac:dyDescent="0.2">
      <c r="A74" s="49" t="s">
        <v>74</v>
      </c>
      <c r="B74" s="45">
        <f>ROUND(IF(B72=Master!B64,Master!C64*((B64)-(SUM(B37,B38,B44,B45,B46,B47,B53,B54,B55,B56,B57,B58,B61))),0),0)</f>
        <v>0</v>
      </c>
      <c r="C74" s="23">
        <f>ROUND(IF(C72=Master!B64,Master!C64*((C64)-(SUM(C37,C38,C44,C45,C46,C47,C53,C54,C55,C56,C57,C58,C61))),0),0)</f>
        <v>0</v>
      </c>
      <c r="D74" s="23">
        <f>ROUND(IF(D72=Master!B64,Master!C64*((D64)-(SUM(D37,D38,D44,D45,D46,D47,D53,D54,D55,D56,D57,D58,D61))),0),0)</f>
        <v>0</v>
      </c>
      <c r="E74" s="23">
        <f>ROUND(IF(E72=Master!B64,Master!C64*((E64)-(SUM(E37,E38,E44,E45,E46,E47,E53,E54,E55,E56,E57,E58,E61))),0),0)</f>
        <v>0</v>
      </c>
      <c r="F74" s="23">
        <f>ROUND(IF(F72=Master!B64,Master!C64*((F64)-(SUM(F37,F38,F44,F45,F46,F47,F53,F54,F55,F56,F57,F58,F61))),0),0)</f>
        <v>0</v>
      </c>
      <c r="G74" s="23">
        <f>ROUND(IF(G72=Master!B64,Master!C64*((G64)-(SUM(G37,G38,G44,G45,G46,G47,G53,G54,G55,G56,G57,G58,G61))),0),0)</f>
        <v>0</v>
      </c>
      <c r="H74" s="23">
        <f>ROUND(IF(H72=Master!B64,Master!C64*((H64)-(SUM(H37,H38,H44,H45,H46,H47,H53,H54,H55,H56,H57,H58,H61))),0),0)</f>
        <v>0</v>
      </c>
      <c r="I74" s="23">
        <f>ROUND(IF(I72=Master!B64,Master!C64*((I64)-(SUM(I37,I38,I44,I45,I46,I47,I53,I54,I55,I56,I57,I58,I61))),0),0)</f>
        <v>0</v>
      </c>
      <c r="J74" s="23">
        <f>ROUND(IF(J72=Master!B64,Master!C64*((J64)-(SUM(J37,J38,J44,J45,J46,J47,J53,J54,J55,J56,J57,J58,J61))),0),0)</f>
        <v>0</v>
      </c>
      <c r="K74" s="23">
        <f>ROUND(IF(K72=Master!B64,Master!C64*((K64)-(SUM(K37,K38,K44,K45,K46,K47,K53,K54,K55,K56,K57,K58,K61))),0),0)</f>
        <v>0</v>
      </c>
      <c r="L74" s="24">
        <f t="shared" si="22"/>
        <v>0</v>
      </c>
      <c r="M74" s="3">
        <f>SUM(C74,E74,G74,I74,K74)</f>
        <v>0</v>
      </c>
      <c r="N74" s="3">
        <f t="shared" si="23"/>
        <v>0</v>
      </c>
    </row>
    <row r="75" spans="1:255" x14ac:dyDescent="0.2">
      <c r="A75" s="49" t="s">
        <v>75</v>
      </c>
      <c r="B75" s="45">
        <f>ROUND(IF(B72=Master!B65,Master!C65*((B64)-(SUM(B37,B38,B44,B45,B46,B47,B53,B54,,B55,B56,B57,B58,B61))),0),0)</f>
        <v>0</v>
      </c>
      <c r="C75" s="23">
        <f>ROUND(IF(C72=Master!B65,Master!C65*((C64)-(SUM(C37,C38,C44,C45,C46,C47,C53,C54,,C55,C56,C57,C58,C61))),0),0)</f>
        <v>0</v>
      </c>
      <c r="D75" s="23">
        <f>ROUND(IF(D72=Master!B65,Master!C65*((D64)-(SUM(D37,D38,D44,D45,D46,D47,D53,D54,,D55,D56,D57,D58,D61))),0),0)</f>
        <v>0</v>
      </c>
      <c r="E75" s="23">
        <f>ROUND(IF(E72=Master!B65,Master!C65*((E64)-(SUM(E37,E38,E44,E45,E46,E47,E53,E54,,E55,E56,E57,E58,E61))),0),0)</f>
        <v>0</v>
      </c>
      <c r="F75" s="23">
        <f>ROUND(IF(F72=Master!B65,Master!C65*((F64)-(SUM(F37,F38,F44,F45,F46,F47,F53,F54,,F55,F56,F57,F58,F61))),0),0)</f>
        <v>0</v>
      </c>
      <c r="G75" s="23">
        <f>ROUND(IF(G72=Master!B65,Master!C65*((G64)-(SUM(G37,G38,G44,G45,G46,G47,G53,G54,,G55,G56,G57,G58,G61))),0),0)</f>
        <v>0</v>
      </c>
      <c r="H75" s="23">
        <f>ROUND(IF(H72=Master!B65,Master!C65*((H64)-(SUM(H37,H38,H44,H45,H46,H47,H53,H54,,H55,H56,H57,H58,H61))),0),0)</f>
        <v>0</v>
      </c>
      <c r="I75" s="23">
        <f>ROUND(IF(I72=Master!B65,Master!C65*((I64)-(SUM(I37,I38,I44,I45,I46,I47,I53,I54,,I55,I56,I57,I58,I61))),0),0)</f>
        <v>0</v>
      </c>
      <c r="J75" s="23">
        <f>ROUND(IF(J72=Master!B65,Master!C65*((J64)-(SUM(J37,J38,J44,J45,J46,J47,J53,J54,,J55,J56,J57,J58,J61))),0),0)</f>
        <v>0</v>
      </c>
      <c r="K75" s="23">
        <f>ROUND(IF(K72=Master!B65,Master!C65*((K64)-(SUM(K37,K38,K44,K45,K46,K47,K53,K54,,K55,K56,K57,K58,K61))),0),0)</f>
        <v>0</v>
      </c>
      <c r="L75" s="24">
        <f t="shared" si="22"/>
        <v>0</v>
      </c>
      <c r="M75" s="3">
        <f t="shared" si="22"/>
        <v>0</v>
      </c>
      <c r="N75" s="3">
        <f t="shared" si="23"/>
        <v>0</v>
      </c>
    </row>
    <row r="76" spans="1:255" x14ac:dyDescent="0.2">
      <c r="A76" s="49" t="s">
        <v>24</v>
      </c>
      <c r="B76" s="45">
        <f>ROUND(IF(B72=Master!B66,Master!C66*((B64)-(SUM(B37,B38,B44,B45,B46,B47,B53,B54,B55,B56,B57,B58,B61))),0),0)</f>
        <v>0</v>
      </c>
      <c r="C76" s="23">
        <f>ROUND(IF(C72=Master!B66,Master!C66*((C64)-(SUM(C37,C38,C44,C45,C46,C47,C53,C54,C55,C56,C57,C58,C61))),0),0)</f>
        <v>0</v>
      </c>
      <c r="D76" s="23">
        <f>ROUND(IF(D72=Master!B66,Master!C66*((D64)-(SUM(D37,D38,D44,D45,D46,D47,D53,D54,D55,D56,D57,D58,D61))),0),0)</f>
        <v>0</v>
      </c>
      <c r="E76" s="23">
        <f>ROUND(IF(E72=Master!B66,Master!C66*((E64)-(SUM(E37,E38,E44,E45,E46,E47,E53,E54,E55,E56,E57,E58,E61))),0),0)</f>
        <v>0</v>
      </c>
      <c r="F76" s="23">
        <f>ROUND(IF(F72=Master!B66,Master!C66*((F64)-(SUM(F37,F38,F44,F45,F46,F47,F53,F54,F55,F56,F57,F58,F61))),0),0)</f>
        <v>0</v>
      </c>
      <c r="G76" s="23">
        <f>ROUND(IF(G72=Master!B66,Master!C66*((G64)-(SUM(G37,G38,G44,G45,G46,G47,G53,G54,G55,G56,G57,G58,G61))),0),0)</f>
        <v>0</v>
      </c>
      <c r="H76" s="23">
        <f>ROUND(IF(H72=Master!B66,Master!C66*((H64)-(SUM(H37,H38,H44,H45,H46,H47,H53,H54,H55,H56,H57,H58,H61))),0),0)</f>
        <v>0</v>
      </c>
      <c r="I76" s="23">
        <f>ROUND(IF(I72=Master!B66,Master!C66*((I64)-(SUM(I37,I38,I44,I45,I46,I47,I53,I54,I55,I56,I57,I58,I61))),0),0)</f>
        <v>0</v>
      </c>
      <c r="J76" s="23">
        <f>ROUND(IF(J72=Master!B66,Master!C66*((J64)-(SUM(J37,J38,J44,J45,J46,J47,J53,J54,J55,J56,J57,J58,J61))),0),0)</f>
        <v>0</v>
      </c>
      <c r="K76" s="23">
        <f>ROUND(IF(K72=Master!B66,Master!C66*((K64)-(SUM(K37,K38,K44,K45,K46,K47,K53,K54,K55,K56,K57,K58,K61))),0),0)</f>
        <v>0</v>
      </c>
      <c r="L76" s="24">
        <f t="shared" si="22"/>
        <v>0</v>
      </c>
      <c r="M76" s="3">
        <f t="shared" si="22"/>
        <v>0</v>
      </c>
      <c r="N76" s="3">
        <f t="shared" si="23"/>
        <v>0</v>
      </c>
    </row>
    <row r="77" spans="1:255" x14ac:dyDescent="0.2">
      <c r="A77" s="49" t="s">
        <v>76</v>
      </c>
      <c r="B77" s="45">
        <f>ROUND(IF(B72=Master!B67,Master!C67*((B64)-(SUM(B37,B38,B44,B45,B46,B47,B53,B54,B55,B56,B57,B58,B61))),0),0)</f>
        <v>0</v>
      </c>
      <c r="C77" s="23">
        <f>ROUND(IF(C72=Master!B67,Master!C67*((C64)-(SUM(C37,C38,C44,C45,C46,C47,C53,C54,C55,C56,C57,C58,C61))),0),0)</f>
        <v>0</v>
      </c>
      <c r="D77" s="23">
        <f>ROUND(IF(D72=Master!B67,Master!C67*((D64)-(SUM(D37,D38,D44,D45,D46,D47,D53,D54,D55,D56,D57,D58,D61))),0),0)</f>
        <v>0</v>
      </c>
      <c r="E77" s="23">
        <f>ROUND(IF(E72=Master!B67,Master!C67*((E64)-(SUM(E37,E38,E44,E45,E46,E47,E53,E54,E55,E56,E57,E58,E61))),0),0)</f>
        <v>0</v>
      </c>
      <c r="F77" s="23">
        <f>ROUND(IF(F72=Master!B67,Master!C67*((F64)-(SUM(F37,F38,F44,F45,F46,F47,F53,F54,F55,F56,F57,F58,F61))),0),0)</f>
        <v>0</v>
      </c>
      <c r="G77" s="23">
        <f>ROUND(IF(G72=Master!B67,Master!C67*((G64)-(SUM(G37,G38,G44,G45,G46,G47,G53,G54,G55,G56,G57,G58,G61))),0),0)</f>
        <v>0</v>
      </c>
      <c r="H77" s="23">
        <f>ROUND(IF(H72=Master!B67,Master!C67*((H64)-(SUM(H37,H38,H44,H45,H46,H47,H53,H54,H55,H56,H57,H58,H61))),0),0)</f>
        <v>0</v>
      </c>
      <c r="I77" s="23">
        <f>ROUND(IF(I72=Master!B67,Master!C67*((I64)-(SUM(I37,I38,I44,I45,I46,I47,I53,I54,I55,I56,I57,I58,I61))),0),0)</f>
        <v>0</v>
      </c>
      <c r="J77" s="23">
        <f>ROUND(IF(J72=Master!B67,Master!C67*((J64)-(SUM(J37,J38,J44,J45,J46,J47,J53,J54,J55,J56,J57,J58,J61))),0),0)</f>
        <v>0</v>
      </c>
      <c r="K77" s="23">
        <f>ROUND(IF(K72=Master!B67,Master!C67*((K64)-(SUM(K37,K38,K44,K45,K46,K47,K53,K54,K55,K56,K57,K58,K61))),0),0)</f>
        <v>0</v>
      </c>
      <c r="L77" s="24">
        <f>SUM(B77,D77,F77,H77,J77)</f>
        <v>0</v>
      </c>
      <c r="M77" s="3">
        <f t="shared" si="22"/>
        <v>0</v>
      </c>
      <c r="N77" s="3">
        <f t="shared" si="23"/>
        <v>0</v>
      </c>
    </row>
    <row r="78" spans="1:255" x14ac:dyDescent="0.2">
      <c r="A78" s="49" t="s">
        <v>68</v>
      </c>
      <c r="B78" s="45">
        <f>ROUND(IF(B72=Master!B68,Master!C68*((B64)-(SUM(B37,B38,B44,B45,B46,B47,B53,B54,B55,B56,B57,B58,B61))),0),0)</f>
        <v>0</v>
      </c>
      <c r="C78" s="23">
        <f>ROUND(IF(C72=Master!B68,Master!C68*((C64)-(SUM(C37,C38,C44,C45,C46,C47,C53,C54,C55,C56,C57,C58,C61))),0),0)</f>
        <v>0</v>
      </c>
      <c r="D78" s="23">
        <f>ROUND(IF(D72=Master!B68,Master!C68*((D64)-(SUM(D37,D38,D44,D45,D46,D47,D53,D54,D55,D56,D57,D58,D61))),0),0)</f>
        <v>0</v>
      </c>
      <c r="E78" s="23">
        <f>ROUND(IF(E72=Master!B68,Master!C68*((E64)-(SUM(E37,E38,E44,E45,E46,E47,E53,E54,E55,E56,E57,E58,E61))),0),0)</f>
        <v>0</v>
      </c>
      <c r="F78" s="23">
        <f>ROUND(IF(F72=Master!B68,Master!C68*((F64)-(SUM(F37,F38,F44,F45,F46,F47,F53,F54,F55,F56,F57,F58,F61))),0),0)</f>
        <v>0</v>
      </c>
      <c r="G78" s="23">
        <f>ROUND(IF(G72=Master!B68,Master!C68*((G64)-(SUM(G37,G38,G44,G45,G46,G47,G53,G54,G55,G56,G57,G58,G61))),0),0)</f>
        <v>0</v>
      </c>
      <c r="H78" s="23">
        <f>ROUND(IF(H72=Master!B68,Master!C68*((H64)-(SUM(H37,H38,H44,H45,H46,H47,H53,H54,H55,H56,H57,H58,H61))),0),0)</f>
        <v>0</v>
      </c>
      <c r="I78" s="23">
        <f>ROUND(IF(I72=Master!B68,Master!C68*((I64)-(SUM(I37,I38,I44,I45,I46,I47,I53,I54,I55,I56,I57,I58,I61))),0),0)</f>
        <v>0</v>
      </c>
      <c r="J78" s="23">
        <f>ROUND(IF(J72=Master!B68,Master!C68*((J64)-(SUM(J37,J38,J44,J45,J46,J47,J53,J54,J55,J56,J57,J58,J61))),0),0)</f>
        <v>0</v>
      </c>
      <c r="K78" s="23">
        <f>ROUND(IF(K72=Master!B68,Master!C68*((K64)-(SUM(K37,K38,K44,K45,K46,K47,K53,K54,K55,K56,K57,K58,K61))),0),0)</f>
        <v>0</v>
      </c>
      <c r="L78" s="24">
        <f t="shared" si="22"/>
        <v>0</v>
      </c>
      <c r="M78" s="3">
        <f t="shared" si="22"/>
        <v>0</v>
      </c>
      <c r="N78" s="3">
        <f t="shared" si="23"/>
        <v>0</v>
      </c>
    </row>
    <row r="79" spans="1:255" x14ac:dyDescent="0.2">
      <c r="A79" s="49" t="s">
        <v>77</v>
      </c>
      <c r="B79" s="45">
        <f>ROUND(IF(B72=Master!B69,Master!C69*((B64)-(SUM(B37,B38,B44,B45,B46,B47,B53,B54,B55,B56,B57,B58,B61))),0),0)</f>
        <v>0</v>
      </c>
      <c r="C79" s="23">
        <f>ROUND(IF(C72=Master!B69,Master!C69*((C64)-(SUM(C37,C38,C44,C45,C46,C47,C53,C54,C55,C56,C57,C58,C61))),0),0)</f>
        <v>0</v>
      </c>
      <c r="D79" s="23">
        <f>ROUND(IF(D72=Master!B69,Master!C69*((D64)-(SUM(D37,D38,D44,D45,D46,D47,D53,D54,D55,D56,D57,D58,D61))),0),0)</f>
        <v>0</v>
      </c>
      <c r="E79" s="23">
        <f>ROUND(IF(E72=Master!B69,Master!C69*((E64)-(SUM(E37,E38,E44,E45,E46,E47,E53,E54,E55,E56,E57,E58,E61))),0),0)</f>
        <v>0</v>
      </c>
      <c r="F79" s="23">
        <f>ROUND(IF(F72=Master!B69,Master!C69*((F64)-(SUM(F37,F38,F44,F45,F46,F47,F53,F54,F55,F56,F57,F58,F61))),0),0)</f>
        <v>0</v>
      </c>
      <c r="G79" s="23">
        <f>ROUND(IF(G72=Master!B69,Master!C69*((G64)-(SUM(G37,G38,G44,G45,G46,G47,G53,G54,G55,G56,G57,G58,G61))),0),0)</f>
        <v>0</v>
      </c>
      <c r="H79" s="23">
        <f>ROUND(IF(H72=Master!B69,Master!C69*((H64)-(SUM(H37,H38,H44,H45,H46,H47,H53,H54,H55,H56,H57,H58,H61))),0),0)</f>
        <v>0</v>
      </c>
      <c r="I79" s="23">
        <f>ROUND(IF(I72=Master!B69,Master!C69*((I64)-(SUM(I37,I38,I44,I45,I46,I47,I53,I54,I55,I56,I57,I58,I61))),0),0)</f>
        <v>0</v>
      </c>
      <c r="J79" s="23">
        <f>ROUND(IF(J72=Master!B69,Master!C69*((J64)-(SUM(J37,J38,J44,J45,J46,J47,J53,J54,J55,J56,J57,J58,J61))),0),0)</f>
        <v>0</v>
      </c>
      <c r="K79" s="23">
        <f>ROUND(IF(K72=Master!B69,Master!C69*((K64)-(SUM(K37,K38,K44,K45,K46,K47,K53,K54,K55,K56,K57,K58,K61))),0),0)</f>
        <v>0</v>
      </c>
      <c r="L79" s="24">
        <f>SUM(B79,D79,F79,H79,J79)</f>
        <v>0</v>
      </c>
      <c r="M79" s="3">
        <f t="shared" si="22"/>
        <v>0</v>
      </c>
      <c r="N79" s="3">
        <f t="shared" si="23"/>
        <v>0</v>
      </c>
    </row>
    <row r="80" spans="1:255" x14ac:dyDescent="0.2">
      <c r="A80" s="49" t="s">
        <v>78</v>
      </c>
      <c r="B80" s="45">
        <f>ROUND(IF(B72=Master!B70,Master!C70*((B64)-(SUM(B37,B38,B44,B45,B46,B47,B53,B54,B55,B56,B57,B58,B61))),0),0)</f>
        <v>0</v>
      </c>
      <c r="C80" s="23">
        <f>ROUND(IF(C72=Master!B70,Master!C70*((C64)-(SUM(C37,C38,C44,C45,C46,C47,C53,C54,C55,C56,C57,C58,C61))),0),0)</f>
        <v>0</v>
      </c>
      <c r="D80" s="23">
        <f>ROUND(IF(D72=Master!B70,Master!C70*((D64)-(SUM(D37,D38,D44,D45,D46,D47,D53,D54,D55,D56,D57,D58,D61))),0),0)</f>
        <v>0</v>
      </c>
      <c r="E80" s="23">
        <f>ROUND(IF(E72=Master!B70,Master!C70*((E64)-(SUM(E37,E38,E44,E45,E46,E47,E53,E54,E55,E56,E57,E58,E61))),0),0)</f>
        <v>0</v>
      </c>
      <c r="F80" s="23">
        <f>ROUND(IF(F72=Master!B70,Master!C70*((F64)-(SUM(F37,F38,F44,F45,F46,F47,F53,F54,F55,F56,F57,F58,F61))),0),0)</f>
        <v>0</v>
      </c>
      <c r="G80" s="23">
        <f>ROUND(IF(G72=Master!B70,Master!C70*((G64)-(SUM(G37,G38,G44,G45,G46,G47,G53,G54,G55,G56,G57,G58,G61))),0),0)</f>
        <v>0</v>
      </c>
      <c r="H80" s="23">
        <f>ROUND(IF(H72=Master!B70,Master!C70*((H64)-(SUM(H37,H38,H44,H45,H46,H47,H53,H54,H55,H56,H57,H58,H61))),0),0)</f>
        <v>0</v>
      </c>
      <c r="I80" s="23">
        <f>ROUND(IF(I72=Master!B70,Master!C70*((I64)-(SUM(I37,I38,I44,I45,I46,I47,I53,I54,I55,I56,I57,I58,I61))),0),0)</f>
        <v>0</v>
      </c>
      <c r="J80" s="23">
        <f>ROUND(IF(J72=Master!B70,Master!C70*((J64)-(SUM(J37,J38,J44,J45,J46,J47,J53,J54,J55,J56,J57,J58,J61))),0),0)</f>
        <v>0</v>
      </c>
      <c r="K80" s="23">
        <f>ROUND(IF(K72=Master!B70,Master!C70*((K64)-(SUM(K37,K38,K44,K45,K46,K47,K53,K54,K55,K56,K57,K58,K61))),0),0)</f>
        <v>0</v>
      </c>
      <c r="L80" s="24">
        <f>SUM(B80,D80,F80,H80,J80)</f>
        <v>0</v>
      </c>
      <c r="M80" s="3">
        <f>SUM(C80,E80,G80,I80,K80)</f>
        <v>0</v>
      </c>
      <c r="N80" s="3">
        <f t="shared" si="23"/>
        <v>0</v>
      </c>
    </row>
    <row r="81" spans="1:14" x14ac:dyDescent="0.2">
      <c r="A81" s="49" t="s">
        <v>20</v>
      </c>
      <c r="B81" s="46">
        <f>IF(OR(($B$72=Master!$B$62),(B72=Master!$B$65),(B72=Master!$B$66),(B72=Master!$B$67),(B72=Master!$B$68),(B72=Master!$B$69),(B72=Master!$B$70),(B72=Master!$B$63),(B72=Master!$B$64)),0,(B72/100)*((B64)-(SUM(B37,B38,B44,B45,B46,B47,B53,B54,B55,B56,B57,B58,B61))))</f>
        <v>0</v>
      </c>
      <c r="C81" s="25"/>
      <c r="D81" s="25">
        <f>IF(OR(($D$72=Master!$B$62),(D72=Master!$B$65),(D72=Master!$B$66),(D72=Master!$B$67),(D72=Master!$B$68),(D72=Master!$B$69),(D72=Master!$B$70),(D72=Master!$B$63),(D72=Master!$B$64)),0,(D72/100)*((D64)-(SUM(D37,D38,D44,D45,D46,D47,D53,D54,D55,D56,D57,D58,D61))))</f>
        <v>0</v>
      </c>
      <c r="E81" s="25"/>
      <c r="F81" s="25">
        <f>IF(OR(($F$72=Master!$B$62),(F72=Master!$B$65),(F72=Master!$B$66),(F72=Master!$B$67),(F72=Master!$B$68),(F72=Master!$B$69),(F72=Master!$B$70),(F72=Master!$B$63),(F72=Master!$B$64)),0,(F72/100)*((F64)-(SUM(F37,F38,F44,F45,F46,F47,F53,F54,F55,F56,F57,F58,F61))))</f>
        <v>0</v>
      </c>
      <c r="G81" s="25"/>
      <c r="H81" s="25">
        <f>IF(OR(($H$72=Master!$B$62),(H72=Master!$B$65),(H72=Master!$B$66),(H72=Master!$B$67),(H72=Master!$B$68),(H72=Master!$B$69),(H72=Master!$B$70),(H72=Master!$B$63),(H72=Master!$B$64)),0,(H72/100)*((H64)-(SUM(H37,H38,H44,H45,H46,H47,H53,H54,H55,H56,H57,H58,H61))))</f>
        <v>0</v>
      </c>
      <c r="I81" s="25"/>
      <c r="J81" s="25">
        <f>IF(OR(($J$72=Master!$B$62),(J72=Master!$B$65),(J72=Master!$B$66),(J72=Master!$B$67),(J72=Master!$B$68),(J72=Master!$B$69),(J72=Master!$B$70),(J72=Master!$B$63),(J72=Master!$B$64)),0,(J72/100)*((J64)-(SUM(J37,J38,J44,J45,J46,J47,J53,J54,J55,J56,J57,J58,J61))))</f>
        <v>0</v>
      </c>
      <c r="K81" s="25"/>
      <c r="L81" s="24">
        <f>SUM(B81,D81,F81,H81,J81)</f>
        <v>0</v>
      </c>
      <c r="M81" s="3"/>
      <c r="N81" s="3">
        <f>SUM(L81,M81)</f>
        <v>0</v>
      </c>
    </row>
    <row r="82" spans="1:14" ht="14.25" customHeight="1" x14ac:dyDescent="0.2">
      <c r="A82" s="49" t="s">
        <v>53</v>
      </c>
      <c r="B82" s="47"/>
      <c r="C82" s="3">
        <f>((B64-SUM(B37,B38,B44,B45,B46,B47,B54,B56,B58,B61))*(B71/100)-B84)</f>
        <v>0</v>
      </c>
      <c r="E82" s="3">
        <f>((D64-SUM(D37,D38,D44,D45,D46,D47,D54,D56,D58,D61))*(D71/100)-D84)</f>
        <v>0</v>
      </c>
      <c r="G82" s="3">
        <f>((F64-SUM(F37,F38,F44,F45,F46,F47,F54,F56,F58,F61))*(F71/100)-F84)</f>
        <v>0</v>
      </c>
      <c r="I82" s="3">
        <f>((H64-SUM(H37,H38,H44,H45,H46,H47,H54,H56,H58,H61))*(H71/100)-H84)</f>
        <v>0</v>
      </c>
      <c r="K82" s="3">
        <f>((J64-SUM(J37,J38,J44,J45,J46,J47,J54,J56,J58,J61))*(J71/100)-J84)</f>
        <v>0</v>
      </c>
      <c r="M82" s="3">
        <f>SUM(C82,E82,G82,I82,K82)</f>
        <v>0</v>
      </c>
      <c r="N82" s="3">
        <f t="shared" si="23"/>
        <v>0</v>
      </c>
    </row>
    <row r="83" spans="1:14" x14ac:dyDescent="0.2">
      <c r="A83" s="49" t="s">
        <v>54</v>
      </c>
      <c r="B83" s="24">
        <f>B72/100*(B53+B55+B57)</f>
        <v>0</v>
      </c>
      <c r="C83" s="26"/>
      <c r="D83" s="3">
        <f>D72/100*(D53+D55+D57)</f>
        <v>0</v>
      </c>
      <c r="F83" s="3">
        <f>F72/100*(F53+F55+F57)</f>
        <v>0</v>
      </c>
      <c r="H83" s="3">
        <f>H72/100*(H53+H55+H57)</f>
        <v>0</v>
      </c>
      <c r="J83" s="3">
        <f>J72/100*(J53+J55+J57)</f>
        <v>0</v>
      </c>
      <c r="L83" s="3">
        <f>SUM(B83,D83,F83,H83,J83)</f>
        <v>0</v>
      </c>
      <c r="M83" s="3"/>
      <c r="N83" s="3">
        <f>L83</f>
        <v>0</v>
      </c>
    </row>
    <row r="84" spans="1:14" ht="15" x14ac:dyDescent="0.25">
      <c r="A84" s="48" t="s">
        <v>14</v>
      </c>
      <c r="B84" s="11">
        <f t="shared" ref="B84:K84" si="24">SUM(B73:B83)</f>
        <v>0</v>
      </c>
      <c r="C84" s="11">
        <f t="shared" si="24"/>
        <v>0</v>
      </c>
      <c r="D84" s="11">
        <f t="shared" si="24"/>
        <v>0</v>
      </c>
      <c r="E84" s="11">
        <f t="shared" si="24"/>
        <v>0</v>
      </c>
      <c r="F84" s="11">
        <f t="shared" si="24"/>
        <v>0</v>
      </c>
      <c r="G84" s="11">
        <f t="shared" si="24"/>
        <v>0</v>
      </c>
      <c r="H84" s="11">
        <f t="shared" si="24"/>
        <v>0</v>
      </c>
      <c r="I84" s="11">
        <f t="shared" si="24"/>
        <v>0</v>
      </c>
      <c r="J84" s="11">
        <f t="shared" si="24"/>
        <v>0</v>
      </c>
      <c r="K84" s="11">
        <f t="shared" si="24"/>
        <v>0</v>
      </c>
      <c r="L84" s="11">
        <f>SUM(B84,D84,F84,H84,J84)</f>
        <v>0</v>
      </c>
      <c r="M84" s="11">
        <f>SUM(C84,E84,G84,I84,K84)</f>
        <v>0</v>
      </c>
      <c r="N84" s="11">
        <f>SUM(L84,M84)</f>
        <v>0</v>
      </c>
    </row>
    <row r="85" spans="1:14" x14ac:dyDescent="0.2">
      <c r="C85" s="3"/>
    </row>
    <row r="86" spans="1:14" ht="15" x14ac:dyDescent="0.25">
      <c r="A86" s="12" t="s">
        <v>15</v>
      </c>
      <c r="B86" s="11">
        <f t="shared" ref="B86:K86" si="25">SUM(B64,B84)</f>
        <v>0</v>
      </c>
      <c r="C86" s="11">
        <f t="shared" si="25"/>
        <v>0</v>
      </c>
      <c r="D86" s="11">
        <f t="shared" si="25"/>
        <v>0</v>
      </c>
      <c r="E86" s="11">
        <f t="shared" si="25"/>
        <v>0</v>
      </c>
      <c r="F86" s="11">
        <f t="shared" si="25"/>
        <v>0</v>
      </c>
      <c r="G86" s="11">
        <f t="shared" si="25"/>
        <v>0</v>
      </c>
      <c r="H86" s="11">
        <f t="shared" si="25"/>
        <v>0</v>
      </c>
      <c r="I86" s="11">
        <f t="shared" si="25"/>
        <v>0</v>
      </c>
      <c r="J86" s="11">
        <f t="shared" si="25"/>
        <v>0</v>
      </c>
      <c r="K86" s="11">
        <f t="shared" si="25"/>
        <v>0</v>
      </c>
      <c r="L86" s="11">
        <f>SUM(B86,D86,F86,H86,J86)</f>
        <v>0</v>
      </c>
      <c r="M86" s="11">
        <f>SUM(C86,E86,G86,I86,K86)</f>
        <v>0</v>
      </c>
      <c r="N86" s="11">
        <f>SUM(L86,M86)</f>
        <v>0</v>
      </c>
    </row>
    <row r="87" spans="1:14" ht="15" x14ac:dyDescent="0.25">
      <c r="A87" s="12" t="s">
        <v>23</v>
      </c>
      <c r="C87" s="3"/>
    </row>
    <row r="88" spans="1:14" ht="15" x14ac:dyDescent="0.25">
      <c r="A88" s="12" t="s">
        <v>25</v>
      </c>
      <c r="B88" s="27"/>
      <c r="C88" s="28"/>
      <c r="D88" s="27"/>
      <c r="E88" s="29"/>
      <c r="F88" s="27"/>
      <c r="G88" s="29"/>
      <c r="H88" s="27"/>
      <c r="I88" s="29"/>
      <c r="J88" s="27"/>
      <c r="K88" s="29"/>
      <c r="L88" s="27"/>
      <c r="M88" s="27"/>
    </row>
    <row r="89" spans="1:14" ht="15" x14ac:dyDescent="0.25">
      <c r="A89" s="32" t="s">
        <v>26</v>
      </c>
      <c r="B89" s="21"/>
      <c r="C89" s="30">
        <v>0</v>
      </c>
      <c r="D89" s="21"/>
      <c r="E89" s="30">
        <v>0</v>
      </c>
      <c r="F89" s="21"/>
      <c r="G89" s="30">
        <v>0</v>
      </c>
      <c r="H89" s="21"/>
      <c r="I89" s="30">
        <v>0</v>
      </c>
      <c r="J89" s="21"/>
      <c r="K89" s="30">
        <v>0</v>
      </c>
      <c r="L89" s="21"/>
      <c r="M89" s="3">
        <f>SUM(C89,E89,G89,I89,K89)</f>
        <v>0</v>
      </c>
      <c r="N89" s="3">
        <f>M89</f>
        <v>0</v>
      </c>
    </row>
    <row r="90" spans="1:14" ht="15" customHeight="1" x14ac:dyDescent="0.25">
      <c r="A90" s="32" t="s">
        <v>26</v>
      </c>
      <c r="B90" s="21"/>
      <c r="C90" s="30">
        <v>0</v>
      </c>
      <c r="D90" s="21"/>
      <c r="E90" s="30">
        <v>0</v>
      </c>
      <c r="F90" s="21"/>
      <c r="G90" s="30">
        <v>0</v>
      </c>
      <c r="H90" s="21"/>
      <c r="I90" s="30">
        <v>0</v>
      </c>
      <c r="J90" s="21"/>
      <c r="K90" s="30">
        <v>0</v>
      </c>
      <c r="L90" s="21"/>
      <c r="M90" s="3">
        <f>SUM(C90,E90,G90,I90,K90)</f>
        <v>0</v>
      </c>
      <c r="N90" s="3">
        <f>M90</f>
        <v>0</v>
      </c>
    </row>
    <row r="91" spans="1:14" ht="15" customHeight="1" x14ac:dyDescent="0.25">
      <c r="A91" s="32" t="s">
        <v>26</v>
      </c>
      <c r="B91" s="21"/>
      <c r="C91" s="30">
        <v>0</v>
      </c>
      <c r="D91" s="21"/>
      <c r="E91" s="30">
        <v>0</v>
      </c>
      <c r="F91" s="21"/>
      <c r="G91" s="30">
        <v>0</v>
      </c>
      <c r="H91" s="21"/>
      <c r="I91" s="30">
        <v>0</v>
      </c>
      <c r="J91" s="21"/>
      <c r="K91" s="30">
        <v>0</v>
      </c>
      <c r="L91" s="21"/>
      <c r="M91" s="3">
        <f>SUM(C91,E91,G91,I91,K91)</f>
        <v>0</v>
      </c>
      <c r="N91" s="3">
        <f>M91</f>
        <v>0</v>
      </c>
    </row>
    <row r="92" spans="1:14" x14ac:dyDescent="0.2">
      <c r="B92" s="21"/>
      <c r="C92" s="3"/>
      <c r="D92" s="21"/>
      <c r="F92" s="21"/>
      <c r="H92" s="21"/>
      <c r="I92" s="21"/>
      <c r="J92" s="21"/>
      <c r="L92" s="21"/>
    </row>
    <row r="93" spans="1:14" ht="15" x14ac:dyDescent="0.25">
      <c r="A93" s="12" t="s">
        <v>27</v>
      </c>
      <c r="B93" s="11">
        <f>SUM(B86:B92)</f>
        <v>0</v>
      </c>
      <c r="C93" s="11">
        <f t="shared" ref="C93:L93" si="26">SUM(C86:C92)</f>
        <v>0</v>
      </c>
      <c r="D93" s="11">
        <f t="shared" si="26"/>
        <v>0</v>
      </c>
      <c r="E93" s="11">
        <f t="shared" si="26"/>
        <v>0</v>
      </c>
      <c r="F93" s="11">
        <f t="shared" si="26"/>
        <v>0</v>
      </c>
      <c r="G93" s="11">
        <f t="shared" si="26"/>
        <v>0</v>
      </c>
      <c r="H93" s="11">
        <f t="shared" si="26"/>
        <v>0</v>
      </c>
      <c r="I93" s="11">
        <f t="shared" si="26"/>
        <v>0</v>
      </c>
      <c r="J93" s="11">
        <f t="shared" si="26"/>
        <v>0</v>
      </c>
      <c r="K93" s="11">
        <f t="shared" si="26"/>
        <v>0</v>
      </c>
      <c r="L93" s="11">
        <f t="shared" si="26"/>
        <v>0</v>
      </c>
      <c r="M93" s="11">
        <f>SUM(C93,E93,G93,I93,K93)</f>
        <v>0</v>
      </c>
      <c r="N93" s="11">
        <f>SUM(L93,M93)</f>
        <v>0</v>
      </c>
    </row>
    <row r="94" spans="1:14" ht="15" x14ac:dyDescent="0.25">
      <c r="A94" s="12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1:14" ht="15" x14ac:dyDescent="0.25">
      <c r="A95" s="12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1:14" ht="15" x14ac:dyDescent="0.25">
      <c r="A96" s="12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1:12" s="20" customFormat="1" ht="13.5" customHeight="1" x14ac:dyDescent="0.2"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</row>
    <row r="98" spans="1:12" s="20" customFormat="1" ht="15.75" thickBot="1" x14ac:dyDescent="0.3">
      <c r="A98" s="52"/>
      <c r="B98" s="53"/>
      <c r="C98" s="53"/>
      <c r="D98" s="43"/>
      <c r="E98" s="43"/>
      <c r="F98" s="43"/>
      <c r="G98" s="43"/>
      <c r="H98" s="43"/>
      <c r="I98" s="43"/>
      <c r="J98" s="43"/>
      <c r="K98" s="43"/>
      <c r="L98" s="43"/>
    </row>
    <row r="99" spans="1:12" s="20" customFormat="1" ht="15" x14ac:dyDescent="0.25">
      <c r="A99" s="54" t="s">
        <v>88</v>
      </c>
      <c r="B99" s="55"/>
      <c r="C99" s="56"/>
      <c r="D99" s="50"/>
      <c r="E99" s="43"/>
      <c r="F99" s="43"/>
      <c r="G99" s="43"/>
      <c r="H99" s="43"/>
      <c r="I99" s="43"/>
      <c r="J99" s="43"/>
      <c r="K99" s="43"/>
      <c r="L99" s="43"/>
    </row>
    <row r="100" spans="1:12" s="20" customFormat="1" ht="15" x14ac:dyDescent="0.25">
      <c r="A100" s="57" t="s">
        <v>64</v>
      </c>
      <c r="B100" s="58"/>
      <c r="C100" s="59"/>
      <c r="D100" s="51"/>
      <c r="E100" s="42"/>
      <c r="F100" s="42"/>
      <c r="G100" s="42"/>
      <c r="H100" s="42"/>
      <c r="I100" s="42"/>
      <c r="J100" s="42"/>
      <c r="K100" s="42"/>
      <c r="L100" s="42"/>
    </row>
    <row r="101" spans="1:12" s="20" customFormat="1" ht="15" x14ac:dyDescent="0.25">
      <c r="A101" s="57"/>
      <c r="B101" s="60"/>
      <c r="C101" s="59"/>
      <c r="D101" s="51"/>
      <c r="E101" s="42"/>
      <c r="F101" s="42"/>
      <c r="G101" s="42"/>
      <c r="H101" s="42"/>
      <c r="I101" s="42"/>
      <c r="J101" s="42"/>
      <c r="K101" s="42"/>
      <c r="L101" s="42"/>
    </row>
    <row r="102" spans="1:12" ht="15" x14ac:dyDescent="0.25">
      <c r="A102" s="61" t="s">
        <v>65</v>
      </c>
      <c r="B102" s="60"/>
      <c r="C102" s="62"/>
      <c r="D102" s="47"/>
    </row>
    <row r="103" spans="1:12" x14ac:dyDescent="0.2">
      <c r="A103" s="63" t="s">
        <v>80</v>
      </c>
      <c r="B103" s="17">
        <f>L64</f>
        <v>0</v>
      </c>
      <c r="C103" s="62"/>
      <c r="D103" s="47"/>
    </row>
    <row r="104" spans="1:12" x14ac:dyDescent="0.2">
      <c r="A104" s="63" t="s">
        <v>81</v>
      </c>
      <c r="B104" s="64">
        <f>L84</f>
        <v>0</v>
      </c>
      <c r="C104" s="62"/>
      <c r="D104" s="47"/>
    </row>
    <row r="105" spans="1:12" ht="15" x14ac:dyDescent="0.25">
      <c r="A105" s="65" t="s">
        <v>82</v>
      </c>
      <c r="B105" s="66">
        <f>SUM(B103:B104)</f>
        <v>0</v>
      </c>
      <c r="C105" s="62"/>
      <c r="D105" s="47"/>
    </row>
    <row r="106" spans="1:12" x14ac:dyDescent="0.2">
      <c r="A106" s="67"/>
      <c r="B106" s="68"/>
      <c r="C106" s="62"/>
      <c r="D106" s="47"/>
    </row>
    <row r="107" spans="1:12" ht="15" x14ac:dyDescent="0.25">
      <c r="A107" s="61" t="s">
        <v>66</v>
      </c>
      <c r="B107" s="68"/>
      <c r="C107" s="62"/>
      <c r="D107" s="47"/>
    </row>
    <row r="108" spans="1:12" x14ac:dyDescent="0.2">
      <c r="A108" s="69" t="s">
        <v>83</v>
      </c>
      <c r="B108" s="18">
        <f>M64</f>
        <v>0</v>
      </c>
      <c r="C108" s="62"/>
      <c r="D108" s="47"/>
    </row>
    <row r="109" spans="1:12" x14ac:dyDescent="0.2">
      <c r="A109" s="69" t="s">
        <v>84</v>
      </c>
      <c r="B109" s="18">
        <f>SUM(M73:M80)</f>
        <v>0</v>
      </c>
      <c r="C109" s="62"/>
      <c r="D109" s="47"/>
    </row>
    <row r="110" spans="1:12" x14ac:dyDescent="0.2">
      <c r="A110" s="69" t="s">
        <v>85</v>
      </c>
      <c r="B110" s="64">
        <f>M82</f>
        <v>0</v>
      </c>
      <c r="C110" s="62"/>
      <c r="D110" s="47"/>
    </row>
    <row r="111" spans="1:12" x14ac:dyDescent="0.2">
      <c r="A111" s="70" t="s">
        <v>86</v>
      </c>
      <c r="B111" s="98">
        <f>SUM(M89:M91)</f>
        <v>0</v>
      </c>
      <c r="C111" s="62"/>
      <c r="D111" s="47"/>
    </row>
    <row r="112" spans="1:12" ht="15" x14ac:dyDescent="0.25">
      <c r="A112" s="71" t="s">
        <v>67</v>
      </c>
      <c r="B112" s="66">
        <f>SUM(B108:B111)</f>
        <v>0</v>
      </c>
      <c r="C112" s="62"/>
      <c r="D112" s="47"/>
    </row>
    <row r="113" spans="1:4" ht="15" thickBot="1" x14ac:dyDescent="0.25">
      <c r="A113" s="72"/>
      <c r="B113" s="73"/>
      <c r="C113" s="62"/>
      <c r="D113" s="47"/>
    </row>
    <row r="114" spans="1:4" ht="15.75" thickBot="1" x14ac:dyDescent="0.3">
      <c r="A114" s="74" t="s">
        <v>87</v>
      </c>
      <c r="B114" s="75">
        <f>B105+B112</f>
        <v>0</v>
      </c>
      <c r="C114" s="62"/>
      <c r="D114" s="47"/>
    </row>
    <row r="115" spans="1:4" ht="15" thickBot="1" x14ac:dyDescent="0.25">
      <c r="A115" s="76"/>
      <c r="B115" s="77"/>
      <c r="C115" s="78"/>
      <c r="D115" s="47"/>
    </row>
  </sheetData>
  <sheetProtection algorithmName="SHA-512" hashValue="FECQytO9bFee/FvEV0/zl14hZa2J5Fr6SC7Cdb1azy/BXQzxXPFcuXNtU5/zYZB9zGIu8iYLJnc7X01lJuTZLQ==" saltValue="/h8n7O9Mv+msBRRLd0PYJw==" spinCount="100000" sheet="1" formatCells="0" formatColumns="0" formatRows="0" selectLockedCells="1"/>
  <mergeCells count="1">
    <mergeCell ref="A69:E69"/>
  </mergeCells>
  <phoneticPr fontId="3" type="noConversion"/>
  <conditionalFormatting sqref="A85:K96 B82:K84 B71:K72 F69:K70 B2:N9 C1:N1 L10:N96 B10:K68 A1:A84">
    <cfRule type="expression" dxfId="2" priority="18" stopIfTrue="1">
      <formula>CELL("Protect", A1)</formula>
    </cfRule>
  </conditionalFormatting>
  <conditionalFormatting sqref="B81:K81">
    <cfRule type="expression" dxfId="1" priority="11" stopIfTrue="1">
      <formula>CELL("Protect", B81)</formula>
    </cfRule>
  </conditionalFormatting>
  <conditionalFormatting sqref="B1">
    <cfRule type="expression" dxfId="0" priority="1" stopIfTrue="1">
      <formula>CELL("Protect", B1)</formula>
    </cfRule>
  </conditionalFormatting>
  <hyperlinks>
    <hyperlink ref="A14" r:id="rId1" display="  Graduate Student(s)(7.5%) M.S GRA " xr:uid="{00000000-0004-0000-0000-000000000000}"/>
    <hyperlink ref="A15" r:id="rId2" display="  Graduate Student(s)(7.5%) Ph.D. GRA " xr:uid="{00000000-0004-0000-0000-000001000000}"/>
    <hyperlink ref="A50" r:id="rId3" xr:uid="{00000000-0004-0000-0000-000002000000}"/>
    <hyperlink ref="A53" r:id="rId4" xr:uid="{00000000-0004-0000-0000-000003000000}"/>
    <hyperlink ref="A61" r:id="rId5" xr:uid="{00000000-0004-0000-0000-000004000000}"/>
  </hyperlinks>
  <printOptions gridLines="1"/>
  <pageMargins left="0.25" right="0.22" top="0.31" bottom="0.24" header="0.17" footer="0.15625"/>
  <pageSetup scale="43" fitToHeight="2" orientation="landscape" horizontalDpi="4294967292" r:id="rId6"/>
  <headerFooter alignWithMargins="0">
    <oddHeader>&amp;L&amp;"System,Bold"&amp;12Budget Estimate</oddHeader>
    <oddFooter>&amp;L&amp;"Tahoma,Regular"&amp;8Updated 6-19-23&amp;R&amp;"Tahoma,Regular"&amp;8&amp;F     &amp;D  &amp;T</oddFooter>
  </headerFooter>
  <rowBreaks count="1" manualBreakCount="1">
    <brk id="94" max="13" man="1"/>
  </rowBreaks>
  <ignoredErrors>
    <ignoredError sqref="N8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83"/>
  <sheetViews>
    <sheetView topLeftCell="A17" workbookViewId="0">
      <selection activeCell="A37" sqref="A37"/>
    </sheetView>
  </sheetViews>
  <sheetFormatPr defaultColWidth="9" defaultRowHeight="12.75" x14ac:dyDescent="0.2"/>
  <cols>
    <col min="1" max="1" width="74.625" style="1" customWidth="1"/>
    <col min="2" max="16384" width="9" style="1"/>
  </cols>
  <sheetData>
    <row r="1" spans="1:1" x14ac:dyDescent="0.2">
      <c r="A1" s="1" t="s">
        <v>33</v>
      </c>
    </row>
    <row r="2" spans="1:1" x14ac:dyDescent="0.2">
      <c r="A2" s="1" t="s">
        <v>36</v>
      </c>
    </row>
    <row r="3" spans="1:1" x14ac:dyDescent="0.2">
      <c r="A3" s="1" t="s">
        <v>34</v>
      </c>
    </row>
    <row r="4" spans="1:1" x14ac:dyDescent="0.2">
      <c r="A4" s="1" t="s">
        <v>37</v>
      </c>
    </row>
    <row r="5" spans="1:1" x14ac:dyDescent="0.2">
      <c r="A5" s="1" t="s">
        <v>35</v>
      </c>
    </row>
    <row r="6" spans="1:1" x14ac:dyDescent="0.2">
      <c r="A6" s="1" t="s">
        <v>38</v>
      </c>
    </row>
    <row r="7" spans="1:1" x14ac:dyDescent="0.2">
      <c r="A7" s="1" t="s">
        <v>39</v>
      </c>
    </row>
    <row r="8" spans="1:1" x14ac:dyDescent="0.2">
      <c r="A8" s="1" t="s">
        <v>7</v>
      </c>
    </row>
    <row r="9" spans="1:1" x14ac:dyDescent="0.2">
      <c r="A9" s="1" t="s">
        <v>59</v>
      </c>
    </row>
    <row r="10" spans="1:1" x14ac:dyDescent="0.2">
      <c r="A10" s="1" t="s">
        <v>60</v>
      </c>
    </row>
    <row r="11" spans="1:1" x14ac:dyDescent="0.2">
      <c r="A11" s="1" t="s">
        <v>59</v>
      </c>
    </row>
    <row r="12" spans="1:1" x14ac:dyDescent="0.2">
      <c r="A12" s="1" t="s">
        <v>60</v>
      </c>
    </row>
    <row r="13" spans="1:1" x14ac:dyDescent="0.2">
      <c r="A13" s="1" t="s">
        <v>57</v>
      </c>
    </row>
    <row r="14" spans="1:1" x14ac:dyDescent="0.2">
      <c r="A14" s="1" t="s">
        <v>58</v>
      </c>
    </row>
    <row r="15" spans="1:1" x14ac:dyDescent="0.2">
      <c r="A15" s="1" t="s">
        <v>61</v>
      </c>
    </row>
    <row r="16" spans="1:1" x14ac:dyDescent="0.2">
      <c r="A16" s="1" t="s">
        <v>61</v>
      </c>
    </row>
    <row r="17" spans="1:2" x14ac:dyDescent="0.2">
      <c r="A17" s="1" t="s">
        <v>61</v>
      </c>
    </row>
    <row r="18" spans="1:2" x14ac:dyDescent="0.2">
      <c r="A18" s="1" t="s">
        <v>62</v>
      </c>
    </row>
    <row r="19" spans="1:2" x14ac:dyDescent="0.2">
      <c r="A19" s="1" t="s">
        <v>21</v>
      </c>
    </row>
    <row r="20" spans="1:2" x14ac:dyDescent="0.2">
      <c r="A20" s="1" t="s">
        <v>22</v>
      </c>
    </row>
    <row r="21" spans="1:2" x14ac:dyDescent="0.2">
      <c r="A21" s="1" t="s">
        <v>8</v>
      </c>
    </row>
    <row r="23" spans="1:2" x14ac:dyDescent="0.2">
      <c r="A23" s="1" t="s">
        <v>9</v>
      </c>
    </row>
    <row r="24" spans="1:2" x14ac:dyDescent="0.2">
      <c r="A24" s="96" t="s">
        <v>93</v>
      </c>
      <c r="B24" s="96">
        <v>0.10100000000000001</v>
      </c>
    </row>
    <row r="25" spans="1:2" x14ac:dyDescent="0.2">
      <c r="A25" s="96" t="s">
        <v>94</v>
      </c>
      <c r="B25" s="96">
        <v>0.39</v>
      </c>
    </row>
    <row r="26" spans="1:2" x14ac:dyDescent="0.2">
      <c r="A26" s="96" t="s">
        <v>95</v>
      </c>
      <c r="B26" s="96">
        <v>0.20399999999999999</v>
      </c>
    </row>
    <row r="27" spans="1:2" x14ac:dyDescent="0.2">
      <c r="A27" s="96" t="s">
        <v>96</v>
      </c>
      <c r="B27" s="96">
        <v>0.113</v>
      </c>
    </row>
    <row r="28" spans="1:2" x14ac:dyDescent="0.2">
      <c r="A28" s="1" t="s">
        <v>10</v>
      </c>
    </row>
    <row r="30" spans="1:2" x14ac:dyDescent="0.2">
      <c r="A30" s="1" t="s">
        <v>11</v>
      </c>
    </row>
    <row r="32" spans="1:2" x14ac:dyDescent="0.2">
      <c r="A32" s="1" t="s">
        <v>46</v>
      </c>
    </row>
    <row r="33" spans="1:1" x14ac:dyDescent="0.2">
      <c r="A33" s="1" t="s">
        <v>47</v>
      </c>
    </row>
    <row r="35" spans="1:1" x14ac:dyDescent="0.2">
      <c r="A35" s="1" t="s">
        <v>48</v>
      </c>
    </row>
    <row r="36" spans="1:1" x14ac:dyDescent="0.2">
      <c r="A36" s="1" t="s">
        <v>16</v>
      </c>
    </row>
    <row r="38" spans="1:1" x14ac:dyDescent="0.2">
      <c r="A38" s="1" t="s">
        <v>44</v>
      </c>
    </row>
    <row r="39" spans="1:1" x14ac:dyDescent="0.2">
      <c r="A39" s="1" t="s">
        <v>41</v>
      </c>
    </row>
    <row r="40" spans="1:1" x14ac:dyDescent="0.2">
      <c r="A40" s="1" t="s">
        <v>42</v>
      </c>
    </row>
    <row r="41" spans="1:1" x14ac:dyDescent="0.2">
      <c r="A41" s="1" t="s">
        <v>43</v>
      </c>
    </row>
    <row r="42" spans="1:1" x14ac:dyDescent="0.2">
      <c r="A42" s="1" t="s">
        <v>20</v>
      </c>
    </row>
    <row r="44" spans="1:1" x14ac:dyDescent="0.2">
      <c r="A44" s="1" t="s">
        <v>12</v>
      </c>
    </row>
    <row r="45" spans="1:1" x14ac:dyDescent="0.2">
      <c r="A45" s="1" t="s">
        <v>49</v>
      </c>
    </row>
    <row r="46" spans="1:1" x14ac:dyDescent="0.2">
      <c r="A46" s="1" t="s">
        <v>18</v>
      </c>
    </row>
    <row r="47" spans="1:1" x14ac:dyDescent="0.2">
      <c r="A47" s="1" t="s">
        <v>40</v>
      </c>
    </row>
    <row r="48" spans="1:1" x14ac:dyDescent="0.2">
      <c r="A48" s="1" t="s">
        <v>55</v>
      </c>
    </row>
    <row r="49" spans="1:3" x14ac:dyDescent="0.2">
      <c r="A49" s="1" t="s">
        <v>56</v>
      </c>
    </row>
    <row r="50" spans="1:3" x14ac:dyDescent="0.2">
      <c r="A50" s="1" t="s">
        <v>19</v>
      </c>
    </row>
    <row r="51" spans="1:3" x14ac:dyDescent="0.2">
      <c r="A51" s="1" t="s">
        <v>20</v>
      </c>
    </row>
    <row r="52" spans="1:3" x14ac:dyDescent="0.2">
      <c r="A52" s="1" t="s">
        <v>50</v>
      </c>
    </row>
    <row r="54" spans="1:3" x14ac:dyDescent="0.2">
      <c r="A54" s="1" t="s">
        <v>51</v>
      </c>
    </row>
    <row r="56" spans="1:3" x14ac:dyDescent="0.2">
      <c r="A56" s="1" t="s">
        <v>17</v>
      </c>
    </row>
    <row r="58" spans="1:3" x14ac:dyDescent="0.2">
      <c r="A58" s="1" t="s">
        <v>13</v>
      </c>
    </row>
    <row r="59" spans="1:3" x14ac:dyDescent="0.2">
      <c r="A59" s="1" t="s">
        <v>45</v>
      </c>
    </row>
    <row r="60" spans="1:3" x14ac:dyDescent="0.2">
      <c r="A60" s="1" t="s">
        <v>69</v>
      </c>
    </row>
    <row r="61" spans="1:3" x14ac:dyDescent="0.2">
      <c r="A61" s="1" t="s">
        <v>52</v>
      </c>
    </row>
    <row r="62" spans="1:3" x14ac:dyDescent="0.2">
      <c r="A62" s="1" t="s">
        <v>72</v>
      </c>
      <c r="B62" s="1">
        <v>56.5</v>
      </c>
      <c r="C62" s="1">
        <v>0.56499999999999995</v>
      </c>
    </row>
    <row r="63" spans="1:3" x14ac:dyDescent="0.2">
      <c r="A63" s="1" t="s">
        <v>73</v>
      </c>
      <c r="B63" s="1">
        <v>56.5</v>
      </c>
      <c r="C63" s="1">
        <v>0.56499999999999995</v>
      </c>
    </row>
    <row r="64" spans="1:3" x14ac:dyDescent="0.2">
      <c r="A64" s="1" t="s">
        <v>74</v>
      </c>
      <c r="B64" s="1">
        <v>90</v>
      </c>
      <c r="C64" s="1">
        <v>0.9</v>
      </c>
    </row>
    <row r="65" spans="1:3" x14ac:dyDescent="0.2">
      <c r="A65" s="1" t="s">
        <v>75</v>
      </c>
      <c r="B65" s="1">
        <v>78</v>
      </c>
      <c r="C65" s="1">
        <v>0.78</v>
      </c>
    </row>
    <row r="66" spans="1:3" x14ac:dyDescent="0.2">
      <c r="A66" s="1" t="s">
        <v>24</v>
      </c>
      <c r="B66" s="1">
        <v>26</v>
      </c>
      <c r="C66" s="1">
        <v>0.26</v>
      </c>
    </row>
    <row r="67" spans="1:3" x14ac:dyDescent="0.2">
      <c r="A67" s="1" t="s">
        <v>76</v>
      </c>
      <c r="B67" s="1">
        <v>46</v>
      </c>
      <c r="C67" s="1">
        <v>0.46</v>
      </c>
    </row>
    <row r="68" spans="1:3" x14ac:dyDescent="0.2">
      <c r="A68" s="1" t="s">
        <v>68</v>
      </c>
      <c r="B68" s="1">
        <v>54</v>
      </c>
      <c r="C68" s="1">
        <v>0.54</v>
      </c>
    </row>
    <row r="69" spans="1:3" x14ac:dyDescent="0.2">
      <c r="A69" s="1" t="s">
        <v>77</v>
      </c>
      <c r="B69" s="1">
        <v>35.75</v>
      </c>
      <c r="C69" s="1">
        <v>0.35749999999999998</v>
      </c>
    </row>
    <row r="70" spans="1:3" x14ac:dyDescent="0.2">
      <c r="A70" s="1" t="s">
        <v>78</v>
      </c>
      <c r="B70" s="1">
        <v>57</v>
      </c>
      <c r="C70" s="1">
        <v>0.56999999999999995</v>
      </c>
    </row>
    <row r="71" spans="1:3" x14ac:dyDescent="0.2">
      <c r="A71" s="1" t="s">
        <v>20</v>
      </c>
    </row>
    <row r="72" spans="1:3" x14ac:dyDescent="0.2">
      <c r="A72" s="1" t="s">
        <v>53</v>
      </c>
    </row>
    <row r="73" spans="1:3" x14ac:dyDescent="0.2">
      <c r="A73" s="1" t="s">
        <v>54</v>
      </c>
    </row>
    <row r="74" spans="1:3" x14ac:dyDescent="0.2">
      <c r="A74" s="1" t="s">
        <v>14</v>
      </c>
    </row>
    <row r="76" spans="1:3" x14ac:dyDescent="0.2">
      <c r="A76" s="1" t="s">
        <v>15</v>
      </c>
    </row>
    <row r="77" spans="1:3" x14ac:dyDescent="0.2">
      <c r="A77" s="1" t="s">
        <v>23</v>
      </c>
    </row>
    <row r="78" spans="1:3" x14ac:dyDescent="0.2">
      <c r="A78" s="1" t="s">
        <v>25</v>
      </c>
    </row>
    <row r="79" spans="1:3" x14ac:dyDescent="0.2">
      <c r="A79" s="1" t="s">
        <v>26</v>
      </c>
    </row>
    <row r="80" spans="1:3" x14ac:dyDescent="0.2">
      <c r="A80" s="1" t="s">
        <v>26</v>
      </c>
    </row>
    <row r="81" spans="1:1" x14ac:dyDescent="0.2">
      <c r="A81" s="1" t="s">
        <v>26</v>
      </c>
    </row>
    <row r="83" spans="1:1" x14ac:dyDescent="0.2">
      <c r="A83" s="1" t="s">
        <v>27</v>
      </c>
    </row>
  </sheetData>
  <sheetProtection algorithmName="SHA-512" hashValue="aXEDNF3rbIL8oTmmSzlXGlSmE+KgZSVyW7ZLrfs0yrLyUK3ER+thtlFADZbgGO6MmXtzQ9SNP06UKZU0TgtVPw==" saltValue="KyKiejG8xTfO4+uIKJW1iQ==" spinCount="100000" sheet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</vt:lpstr>
      <vt:lpstr>Master</vt:lpstr>
      <vt:lpstr>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Denise</dc:creator>
  <cp:lastModifiedBy>Richelle Schwaller</cp:lastModifiedBy>
  <cp:lastPrinted>2021-03-30T14:59:05Z</cp:lastPrinted>
  <dcterms:created xsi:type="dcterms:W3CDTF">2000-05-23T15:19:33Z</dcterms:created>
  <dcterms:modified xsi:type="dcterms:W3CDTF">2023-06-19T12:02:18Z</dcterms:modified>
</cp:coreProperties>
</file>